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 Cocks\Downloads\Subs 2025\"/>
    </mc:Choice>
  </mc:AlternateContent>
  <xr:revisionPtr revIDLastSave="0" documentId="13_ncr:1_{C27817D9-13DA-44B6-83E0-0A4543BFE32F}" xr6:coauthVersionLast="47" xr6:coauthVersionMax="47" xr10:uidLastSave="{00000000-0000-0000-0000-000000000000}"/>
  <bookViews>
    <workbookView xWindow="-110" yWindow="-110" windowWidth="25820" windowHeight="13900" activeTab="1" xr2:uid="{BDD89D66-5A08-4CD2-B61E-D44448C165C7}"/>
  </bookViews>
  <sheets>
    <sheet name="2024-25 Subs" sheetId="1" r:id="rId1"/>
    <sheet name="2025-26 Sub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14" i="2"/>
  <c r="D15" i="2"/>
  <c r="D20" i="2"/>
  <c r="D21" i="2"/>
  <c r="D27" i="2"/>
  <c r="D29" i="2"/>
  <c r="D69" i="2"/>
  <c r="D72" i="2"/>
  <c r="D81" i="2"/>
  <c r="D94" i="2"/>
  <c r="D101" i="2"/>
  <c r="D110" i="2"/>
  <c r="D115" i="2"/>
  <c r="D120" i="2"/>
  <c r="D122" i="2"/>
  <c r="D123" i="2"/>
  <c r="D132" i="2"/>
  <c r="D174" i="2"/>
  <c r="D177" i="2"/>
  <c r="D178" i="2"/>
  <c r="D179" i="2"/>
  <c r="D180" i="2"/>
  <c r="D184" i="2"/>
  <c r="D186" i="2"/>
  <c r="D199" i="2"/>
  <c r="D203" i="2"/>
  <c r="D210" i="2"/>
  <c r="D229" i="2"/>
  <c r="D230" i="2"/>
  <c r="D242" i="2"/>
  <c r="D254" i="2"/>
  <c r="D258" i="2"/>
  <c r="D263" i="2"/>
  <c r="D264" i="2"/>
  <c r="D273" i="2"/>
  <c r="D272" i="2"/>
  <c r="D271" i="2"/>
  <c r="D270" i="2"/>
  <c r="D269" i="2"/>
  <c r="D268" i="2"/>
  <c r="D267" i="2"/>
  <c r="D266" i="2"/>
  <c r="D265" i="2"/>
  <c r="D262" i="2"/>
  <c r="D261" i="2"/>
  <c r="D260" i="2"/>
  <c r="D259" i="2"/>
  <c r="D257" i="2"/>
  <c r="D256" i="2"/>
  <c r="D255" i="2"/>
  <c r="D253" i="2"/>
  <c r="D252" i="2"/>
  <c r="D251" i="2"/>
  <c r="D250" i="2"/>
  <c r="D249" i="2"/>
  <c r="D248" i="2"/>
  <c r="D247" i="2"/>
  <c r="D246" i="2"/>
  <c r="D245" i="2"/>
  <c r="D244" i="2"/>
  <c r="D243" i="2"/>
  <c r="D241" i="2"/>
  <c r="D240" i="2"/>
  <c r="D239" i="2"/>
  <c r="D238" i="2"/>
  <c r="D237" i="2"/>
  <c r="D236" i="2"/>
  <c r="D235" i="2"/>
  <c r="D234" i="2"/>
  <c r="D233" i="2"/>
  <c r="D232" i="2"/>
  <c r="D231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09" i="2"/>
  <c r="D208" i="2"/>
  <c r="D207" i="2"/>
  <c r="D206" i="2"/>
  <c r="D205" i="2"/>
  <c r="D204" i="2"/>
  <c r="D202" i="2"/>
  <c r="D201" i="2"/>
  <c r="D200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5" i="2"/>
  <c r="D183" i="2"/>
  <c r="D182" i="2"/>
  <c r="D181" i="2"/>
  <c r="D176" i="2"/>
  <c r="D175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1" i="2"/>
  <c r="D130" i="2"/>
  <c r="D129" i="2"/>
  <c r="D128" i="2"/>
  <c r="D127" i="2"/>
  <c r="D126" i="2"/>
  <c r="D125" i="2"/>
  <c r="D124" i="2"/>
  <c r="D121" i="2"/>
  <c r="D119" i="2"/>
  <c r="D118" i="2"/>
  <c r="D117" i="2"/>
  <c r="D116" i="2"/>
  <c r="D114" i="2"/>
  <c r="D113" i="2"/>
  <c r="D112" i="2"/>
  <c r="D111" i="2"/>
  <c r="D109" i="2"/>
  <c r="D108" i="2"/>
  <c r="D107" i="2"/>
  <c r="D106" i="2"/>
  <c r="D105" i="2"/>
  <c r="D104" i="2"/>
  <c r="D103" i="2"/>
  <c r="D102" i="2"/>
  <c r="D100" i="2"/>
  <c r="D99" i="2"/>
  <c r="D98" i="2"/>
  <c r="D97" i="2"/>
  <c r="D96" i="2"/>
  <c r="D95" i="2"/>
  <c r="D93" i="2"/>
  <c r="D92" i="2"/>
  <c r="D91" i="2"/>
  <c r="D90" i="2"/>
  <c r="D89" i="2"/>
  <c r="D88" i="2"/>
  <c r="D87" i="2"/>
  <c r="D86" i="2"/>
  <c r="D85" i="2"/>
  <c r="D84" i="2"/>
  <c r="D83" i="2"/>
  <c r="D82" i="2"/>
  <c r="D80" i="2"/>
  <c r="D79" i="2"/>
  <c r="D78" i="2"/>
  <c r="D77" i="2"/>
  <c r="D76" i="2"/>
  <c r="D75" i="2"/>
  <c r="D74" i="2"/>
  <c r="D73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6" i="2"/>
  <c r="D25" i="2"/>
  <c r="D24" i="2"/>
  <c r="D23" i="2"/>
  <c r="D22" i="2"/>
  <c r="D19" i="2"/>
  <c r="D18" i="2"/>
  <c r="D17" i="2"/>
  <c r="D16" i="2"/>
  <c r="D13" i="2"/>
  <c r="D12" i="2"/>
  <c r="D11" i="2"/>
  <c r="D10" i="2"/>
  <c r="D9" i="2"/>
  <c r="D8" i="2"/>
  <c r="C88" i="2"/>
  <c r="C275" i="1"/>
  <c r="F273" i="1"/>
  <c r="F90" i="1"/>
  <c r="H273" i="1"/>
  <c r="C273" i="1"/>
  <c r="F235" i="1"/>
  <c r="E235" i="1"/>
  <c r="F267" i="1"/>
  <c r="E267" i="1"/>
  <c r="F253" i="1"/>
  <c r="E253" i="1"/>
  <c r="F172" i="1"/>
  <c r="E172" i="1"/>
  <c r="F11" i="1"/>
  <c r="E11" i="1"/>
  <c r="F105" i="1"/>
  <c r="E105" i="1"/>
  <c r="F57" i="1"/>
  <c r="E57" i="1"/>
  <c r="F16" i="1"/>
  <c r="E16" i="1"/>
  <c r="F218" i="1"/>
  <c r="E218" i="1"/>
  <c r="F97" i="1"/>
  <c r="E97" i="1"/>
  <c r="F268" i="1"/>
  <c r="E268" i="1"/>
  <c r="F247" i="1"/>
  <c r="F246" i="1"/>
  <c r="E246" i="1"/>
  <c r="F243" i="1"/>
  <c r="E243" i="1"/>
  <c r="E237" i="1"/>
  <c r="F234" i="1"/>
  <c r="E234" i="1"/>
  <c r="D11" i="1"/>
  <c r="E233" i="1"/>
  <c r="E145" i="1"/>
  <c r="D44" i="1"/>
  <c r="F44" i="1" s="1"/>
  <c r="F265" i="1"/>
  <c r="F260" i="1"/>
  <c r="F259" i="1"/>
  <c r="F256" i="1"/>
  <c r="F254" i="1"/>
  <c r="F239" i="1"/>
  <c r="F215" i="1"/>
  <c r="F192" i="1"/>
  <c r="F191" i="1"/>
  <c r="F189" i="1"/>
  <c r="F157" i="1"/>
  <c r="F134" i="1"/>
  <c r="F125" i="1"/>
  <c r="F70" i="1"/>
  <c r="F67" i="1"/>
  <c r="F64" i="1"/>
  <c r="F59" i="1"/>
  <c r="F135" i="1"/>
  <c r="F133" i="1"/>
  <c r="F96" i="1"/>
  <c r="F51" i="1"/>
  <c r="E138" i="1"/>
  <c r="E242" i="1"/>
  <c r="E258" i="1"/>
  <c r="E205" i="1"/>
  <c r="E196" i="1"/>
  <c r="E188" i="1"/>
  <c r="E186" i="1"/>
  <c r="F182" i="1"/>
  <c r="E181" i="1"/>
  <c r="F181" i="1" s="1"/>
  <c r="E180" i="1"/>
  <c r="E175" i="1"/>
  <c r="E142" i="1"/>
  <c r="E135" i="1"/>
  <c r="E133" i="1"/>
  <c r="E132" i="1"/>
  <c r="E123" i="1"/>
  <c r="E117" i="1"/>
  <c r="E96" i="1"/>
  <c r="E94" i="1"/>
  <c r="E92" i="1"/>
  <c r="E90" i="1"/>
  <c r="E89" i="1"/>
  <c r="E86" i="1"/>
  <c r="F86" i="1" s="1"/>
  <c r="E83" i="1"/>
  <c r="E60" i="1"/>
  <c r="E58" i="1"/>
  <c r="E51" i="1"/>
  <c r="E48" i="1"/>
  <c r="E46" i="1"/>
  <c r="E43" i="1"/>
  <c r="E41" i="1"/>
  <c r="E27" i="1"/>
  <c r="D272" i="1"/>
  <c r="D271" i="1"/>
  <c r="F271" i="1" s="1"/>
  <c r="D270" i="1"/>
  <c r="F270" i="1" s="1"/>
  <c r="D269" i="1"/>
  <c r="F269" i="1" s="1"/>
  <c r="D268" i="1"/>
  <c r="D267" i="1"/>
  <c r="D266" i="1"/>
  <c r="F266" i="1" s="1"/>
  <c r="D265" i="1"/>
  <c r="D264" i="1"/>
  <c r="D263" i="1"/>
  <c r="D262" i="1"/>
  <c r="D261" i="1"/>
  <c r="F261" i="1" s="1"/>
  <c r="D260" i="1"/>
  <c r="D259" i="1"/>
  <c r="D258" i="1"/>
  <c r="F258" i="1" s="1"/>
  <c r="D257" i="1"/>
  <c r="D256" i="1"/>
  <c r="D255" i="1"/>
  <c r="F255" i="1" s="1"/>
  <c r="D254" i="1"/>
  <c r="D253" i="1"/>
  <c r="D252" i="1"/>
  <c r="D251" i="1"/>
  <c r="F251" i="1" s="1"/>
  <c r="D250" i="1"/>
  <c r="F250" i="1" s="1"/>
  <c r="D249" i="1"/>
  <c r="F249" i="1" s="1"/>
  <c r="D248" i="1"/>
  <c r="F248" i="1" s="1"/>
  <c r="D247" i="1"/>
  <c r="D246" i="1"/>
  <c r="D245" i="1"/>
  <c r="F245" i="1" s="1"/>
  <c r="D244" i="1"/>
  <c r="F244" i="1" s="1"/>
  <c r="D243" i="1"/>
  <c r="D242" i="1"/>
  <c r="F242" i="1" s="1"/>
  <c r="D241" i="1"/>
  <c r="D240" i="1"/>
  <c r="F240" i="1" s="1"/>
  <c r="D239" i="1"/>
  <c r="D238" i="1"/>
  <c r="F238" i="1" s="1"/>
  <c r="D237" i="1"/>
  <c r="D236" i="1"/>
  <c r="F236" i="1" s="1"/>
  <c r="D235" i="1"/>
  <c r="D234" i="1"/>
  <c r="D233" i="1"/>
  <c r="F233" i="1" s="1"/>
  <c r="D232" i="1"/>
  <c r="F232" i="1" s="1"/>
  <c r="D231" i="1"/>
  <c r="F231" i="1" s="1"/>
  <c r="D230" i="1"/>
  <c r="F230" i="1" s="1"/>
  <c r="D229" i="1"/>
  <c r="D228" i="1"/>
  <c r="D227" i="1"/>
  <c r="F227" i="1" s="1"/>
  <c r="D226" i="1"/>
  <c r="F226" i="1" s="1"/>
  <c r="D225" i="1"/>
  <c r="D224" i="1"/>
  <c r="F224" i="1" s="1"/>
  <c r="D223" i="1"/>
  <c r="F223" i="1" s="1"/>
  <c r="D222" i="1"/>
  <c r="F222" i="1" s="1"/>
  <c r="D221" i="1"/>
  <c r="F221" i="1" s="1"/>
  <c r="D220" i="1"/>
  <c r="D219" i="1"/>
  <c r="D218" i="1"/>
  <c r="D217" i="1"/>
  <c r="F217" i="1" s="1"/>
  <c r="D216" i="1"/>
  <c r="F216" i="1" s="1"/>
  <c r="D215" i="1"/>
  <c r="D214" i="1"/>
  <c r="F214" i="1" s="1"/>
  <c r="D213" i="1"/>
  <c r="D212" i="1"/>
  <c r="F212" i="1" s="1"/>
  <c r="D211" i="1"/>
  <c r="D210" i="1"/>
  <c r="F210" i="1" s="1"/>
  <c r="D209" i="1"/>
  <c r="D208" i="1"/>
  <c r="D207" i="1"/>
  <c r="F207" i="1" s="1"/>
  <c r="D206" i="1"/>
  <c r="D205" i="1"/>
  <c r="D204" i="1"/>
  <c r="F204" i="1" s="1"/>
  <c r="D203" i="1"/>
  <c r="F203" i="1" s="1"/>
  <c r="D202" i="1"/>
  <c r="D201" i="1"/>
  <c r="D200" i="1"/>
  <c r="F200" i="1" s="1"/>
  <c r="D199" i="1"/>
  <c r="F199" i="1" s="1"/>
  <c r="D198" i="1"/>
  <c r="D197" i="1"/>
  <c r="F197" i="1" s="1"/>
  <c r="D196" i="1"/>
  <c r="F196" i="1" s="1"/>
  <c r="D195" i="1"/>
  <c r="F195" i="1" s="1"/>
  <c r="D194" i="1"/>
  <c r="F194" i="1" s="1"/>
  <c r="D193" i="1"/>
  <c r="F193" i="1" s="1"/>
  <c r="D192" i="1"/>
  <c r="D191" i="1"/>
  <c r="D190" i="1"/>
  <c r="F190" i="1" s="1"/>
  <c r="D189" i="1"/>
  <c r="D188" i="1"/>
  <c r="D187" i="1"/>
  <c r="F187" i="1" s="1"/>
  <c r="D186" i="1"/>
  <c r="F186" i="1" s="1"/>
  <c r="D185" i="1"/>
  <c r="D184" i="1"/>
  <c r="F184" i="1" s="1"/>
  <c r="D183" i="1"/>
  <c r="D182" i="1"/>
  <c r="D181" i="1"/>
  <c r="D180" i="1"/>
  <c r="F180" i="1" s="1"/>
  <c r="D179" i="1"/>
  <c r="D178" i="1"/>
  <c r="D177" i="1"/>
  <c r="D176" i="1"/>
  <c r="D175" i="1"/>
  <c r="F175" i="1" s="1"/>
  <c r="D174" i="1"/>
  <c r="F174" i="1" s="1"/>
  <c r="D173" i="1"/>
  <c r="D172" i="1"/>
  <c r="D171" i="1"/>
  <c r="F171" i="1" s="1"/>
  <c r="D170" i="1"/>
  <c r="F170" i="1" s="1"/>
  <c r="D169" i="1"/>
  <c r="D168" i="1"/>
  <c r="F168" i="1" s="1"/>
  <c r="D167" i="1"/>
  <c r="D166" i="1"/>
  <c r="D165" i="1"/>
  <c r="F165" i="1" s="1"/>
  <c r="D164" i="1"/>
  <c r="F164" i="1" s="1"/>
  <c r="D163" i="1"/>
  <c r="F163" i="1" s="1"/>
  <c r="D162" i="1"/>
  <c r="F162" i="1" s="1"/>
  <c r="D161" i="1"/>
  <c r="D160" i="1"/>
  <c r="F160" i="1" s="1"/>
  <c r="D159" i="1"/>
  <c r="F159" i="1" s="1"/>
  <c r="D158" i="1"/>
  <c r="F158" i="1" s="1"/>
  <c r="D157" i="1"/>
  <c r="D156" i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F148" i="1" s="1"/>
  <c r="D147" i="1"/>
  <c r="F147" i="1" s="1"/>
  <c r="D146" i="1"/>
  <c r="D145" i="1"/>
  <c r="F145" i="1" s="1"/>
  <c r="D144" i="1"/>
  <c r="F144" i="1" s="1"/>
  <c r="D143" i="1"/>
  <c r="D142" i="1"/>
  <c r="F142" i="1" s="1"/>
  <c r="D141" i="1"/>
  <c r="F141" i="1" s="1"/>
  <c r="D140" i="1"/>
  <c r="D139" i="1"/>
  <c r="F139" i="1" s="1"/>
  <c r="D138" i="1"/>
  <c r="D137" i="1"/>
  <c r="F137" i="1" s="1"/>
  <c r="D136" i="1"/>
  <c r="F136" i="1" s="1"/>
  <c r="D135" i="1"/>
  <c r="D134" i="1"/>
  <c r="D133" i="1"/>
  <c r="D132" i="1"/>
  <c r="D131" i="1"/>
  <c r="D130" i="1"/>
  <c r="F130" i="1" s="1"/>
  <c r="D129" i="1"/>
  <c r="F129" i="1" s="1"/>
  <c r="D128" i="1"/>
  <c r="F128" i="1" s="1"/>
  <c r="D127" i="1"/>
  <c r="D126" i="1"/>
  <c r="D125" i="1"/>
  <c r="D124" i="1"/>
  <c r="F124" i="1" s="1"/>
  <c r="D123" i="1"/>
  <c r="D122" i="1"/>
  <c r="D121" i="1"/>
  <c r="D120" i="1"/>
  <c r="F120" i="1" s="1"/>
  <c r="D119" i="1"/>
  <c r="D118" i="1"/>
  <c r="D117" i="1"/>
  <c r="D116" i="1"/>
  <c r="F116" i="1" s="1"/>
  <c r="D115" i="1"/>
  <c r="D114" i="1"/>
  <c r="D113" i="1"/>
  <c r="F113" i="1" s="1"/>
  <c r="D112" i="1"/>
  <c r="F112" i="1" s="1"/>
  <c r="D111" i="1"/>
  <c r="F111" i="1" s="1"/>
  <c r="D110" i="1"/>
  <c r="D109" i="1"/>
  <c r="D108" i="1"/>
  <c r="F108" i="1" s="1"/>
  <c r="D107" i="1"/>
  <c r="D106" i="1"/>
  <c r="F106" i="1" s="1"/>
  <c r="D105" i="1"/>
  <c r="D104" i="1"/>
  <c r="F104" i="1" s="1"/>
  <c r="D103" i="1"/>
  <c r="D102" i="1"/>
  <c r="D101" i="1"/>
  <c r="F101" i="1" s="1"/>
  <c r="D100" i="1"/>
  <c r="D99" i="1"/>
  <c r="D98" i="1"/>
  <c r="F98" i="1" s="1"/>
  <c r="D97" i="1"/>
  <c r="D96" i="1"/>
  <c r="D95" i="1"/>
  <c r="F95" i="1" s="1"/>
  <c r="D94" i="1"/>
  <c r="F94" i="1" s="1"/>
  <c r="D93" i="1"/>
  <c r="D92" i="1"/>
  <c r="D91" i="1"/>
  <c r="F91" i="1" s="1"/>
  <c r="D90" i="1"/>
  <c r="D89" i="1"/>
  <c r="D88" i="1"/>
  <c r="D87" i="1"/>
  <c r="F87" i="1" s="1"/>
  <c r="D86" i="1"/>
  <c r="D85" i="1"/>
  <c r="F85" i="1" s="1"/>
  <c r="D84" i="1"/>
  <c r="D83" i="1"/>
  <c r="F83" i="1" s="1"/>
  <c r="D82" i="1"/>
  <c r="F82" i="1" s="1"/>
  <c r="D81" i="1"/>
  <c r="F81" i="1" s="1"/>
  <c r="D80" i="1"/>
  <c r="D79" i="1"/>
  <c r="F79" i="1" s="1"/>
  <c r="D78" i="1"/>
  <c r="F78" i="1" s="1"/>
  <c r="D77" i="1"/>
  <c r="D76" i="1"/>
  <c r="F76" i="1" s="1"/>
  <c r="D75" i="1"/>
  <c r="D74" i="1"/>
  <c r="D73" i="1"/>
  <c r="D72" i="1"/>
  <c r="F72" i="1" s="1"/>
  <c r="D71" i="1"/>
  <c r="D70" i="1"/>
  <c r="D69" i="1"/>
  <c r="F69" i="1" s="1"/>
  <c r="D68" i="1"/>
  <c r="D67" i="1"/>
  <c r="D66" i="1"/>
  <c r="D65" i="1"/>
  <c r="D64" i="1"/>
  <c r="D63" i="1"/>
  <c r="F63" i="1" s="1"/>
  <c r="D62" i="1"/>
  <c r="D61" i="1"/>
  <c r="D60" i="1"/>
  <c r="F60" i="1" s="1"/>
  <c r="D59" i="1"/>
  <c r="D58" i="1"/>
  <c r="D57" i="1"/>
  <c r="D56" i="1"/>
  <c r="F56" i="1" s="1"/>
  <c r="D55" i="1"/>
  <c r="F55" i="1" s="1"/>
  <c r="D54" i="1"/>
  <c r="D53" i="1"/>
  <c r="F53" i="1" s="1"/>
  <c r="D52" i="1"/>
  <c r="F52" i="1" s="1"/>
  <c r="D51" i="1"/>
  <c r="D50" i="1"/>
  <c r="D49" i="1"/>
  <c r="F49" i="1" s="1"/>
  <c r="D48" i="1"/>
  <c r="F48" i="1" s="1"/>
  <c r="D47" i="1"/>
  <c r="D46" i="1"/>
  <c r="F46" i="1" s="1"/>
  <c r="D45" i="1"/>
  <c r="F45" i="1" s="1"/>
  <c r="D43" i="1"/>
  <c r="D42" i="1"/>
  <c r="F42" i="1" s="1"/>
  <c r="D41" i="1"/>
  <c r="D40" i="1"/>
  <c r="D39" i="1"/>
  <c r="F39" i="1" s="1"/>
  <c r="D37" i="1"/>
  <c r="D36" i="1"/>
  <c r="D38" i="1"/>
  <c r="F38" i="1" s="1"/>
  <c r="D34" i="1"/>
  <c r="D32" i="1"/>
  <c r="D27" i="1"/>
  <c r="F27" i="1" s="1"/>
  <c r="D35" i="1"/>
  <c r="F35" i="1" s="1"/>
  <c r="D33" i="1"/>
  <c r="F33" i="1" s="1"/>
  <c r="D31" i="1"/>
  <c r="F31" i="1" s="1"/>
  <c r="D30" i="1"/>
  <c r="D29" i="1"/>
  <c r="F29" i="1" s="1"/>
  <c r="D28" i="1"/>
  <c r="D26" i="1"/>
  <c r="D25" i="1"/>
  <c r="F25" i="1" s="1"/>
  <c r="D24" i="1"/>
  <c r="F24" i="1" s="1"/>
  <c r="F3" i="1"/>
  <c r="E10" i="1" s="1"/>
  <c r="F2" i="1"/>
  <c r="L2" i="1" s="1"/>
  <c r="F1" i="1"/>
  <c r="L1" i="1" s="1"/>
  <c r="D23" i="1"/>
  <c r="F23" i="1" s="1"/>
  <c r="D22" i="1"/>
  <c r="F22" i="1" s="1"/>
  <c r="E17" i="1"/>
  <c r="E14" i="1"/>
  <c r="D21" i="1"/>
  <c r="F21" i="1" s="1"/>
  <c r="D20" i="1"/>
  <c r="D19" i="1"/>
  <c r="D18" i="1"/>
  <c r="F18" i="1" s="1"/>
  <c r="D17" i="1"/>
  <c r="F17" i="1" s="1"/>
  <c r="D16" i="1"/>
  <c r="D15" i="1"/>
  <c r="F15" i="1" s="1"/>
  <c r="D14" i="1"/>
  <c r="D13" i="1"/>
  <c r="D12" i="1"/>
  <c r="D10" i="1"/>
  <c r="D9" i="1"/>
  <c r="F9" i="1" s="1"/>
  <c r="D8" i="1"/>
  <c r="F8" i="1" s="1"/>
  <c r="D7" i="1"/>
  <c r="D6" i="1"/>
  <c r="F89" i="1" l="1"/>
  <c r="F43" i="1"/>
  <c r="F92" i="1"/>
  <c r="F188" i="1"/>
  <c r="F205" i="1"/>
  <c r="F237" i="1"/>
  <c r="E84" i="1"/>
  <c r="F84" i="1" s="1"/>
  <c r="E169" i="1"/>
  <c r="F169" i="1" s="1"/>
  <c r="E47" i="1"/>
  <c r="F47" i="1" s="1"/>
  <c r="E118" i="1"/>
  <c r="E201" i="1"/>
  <c r="F201" i="1" s="1"/>
  <c r="F117" i="1"/>
  <c r="F118" i="1"/>
  <c r="E50" i="1"/>
  <c r="F50" i="1" s="1"/>
  <c r="E127" i="1"/>
  <c r="F127" i="1" s="1"/>
  <c r="F132" i="1"/>
  <c r="F41" i="1"/>
  <c r="F58" i="1"/>
  <c r="F138" i="1"/>
  <c r="F123" i="1"/>
  <c r="E77" i="1"/>
  <c r="F77" i="1" s="1"/>
  <c r="E140" i="1"/>
  <c r="F140" i="1" s="1"/>
  <c r="F65" i="1"/>
  <c r="F161" i="1"/>
  <c r="F146" i="1"/>
  <c r="F88" i="1"/>
  <c r="E126" i="1"/>
  <c r="F126" i="1" s="1"/>
  <c r="E225" i="1"/>
  <c r="F225" i="1" s="1"/>
  <c r="E30" i="1"/>
  <c r="F30" i="1" s="1"/>
  <c r="E61" i="1"/>
  <c r="F61" i="1" s="1"/>
  <c r="E99" i="1"/>
  <c r="F99" i="1" s="1"/>
  <c r="E143" i="1"/>
  <c r="F143" i="1" s="1"/>
  <c r="E206" i="1"/>
  <c r="F206" i="1" s="1"/>
  <c r="E54" i="1"/>
  <c r="F54" i="1" s="1"/>
  <c r="E32" i="1"/>
  <c r="F32" i="1" s="1"/>
  <c r="E65" i="1"/>
  <c r="E102" i="1"/>
  <c r="F102" i="1" s="1"/>
  <c r="E146" i="1"/>
  <c r="E208" i="1"/>
  <c r="F208" i="1" s="1"/>
  <c r="E34" i="1"/>
  <c r="F34" i="1" s="1"/>
  <c r="F66" i="1"/>
  <c r="E103" i="1"/>
  <c r="F103" i="1" s="1"/>
  <c r="E156" i="1"/>
  <c r="F156" i="1" s="1"/>
  <c r="E211" i="1"/>
  <c r="F211" i="1" s="1"/>
  <c r="E36" i="1"/>
  <c r="F36" i="1" s="1"/>
  <c r="E73" i="1"/>
  <c r="F73" i="1" s="1"/>
  <c r="E107" i="1"/>
  <c r="F107" i="1" s="1"/>
  <c r="E161" i="1"/>
  <c r="E213" i="1"/>
  <c r="F213" i="1" s="1"/>
  <c r="E37" i="1"/>
  <c r="F37" i="1" s="1"/>
  <c r="E74" i="1"/>
  <c r="F74" i="1" s="1"/>
  <c r="E110" i="1"/>
  <c r="F110" i="1" s="1"/>
  <c r="E166" i="1"/>
  <c r="F166" i="1" s="1"/>
  <c r="E219" i="1"/>
  <c r="F219" i="1" s="1"/>
  <c r="E88" i="1"/>
  <c r="E40" i="1"/>
  <c r="F40" i="1" s="1"/>
  <c r="E75" i="1"/>
  <c r="E115" i="1"/>
  <c r="F115" i="1" s="1"/>
  <c r="E167" i="1"/>
  <c r="F167" i="1" s="1"/>
  <c r="E220" i="1"/>
  <c r="F220" i="1" s="1"/>
  <c r="L3" i="1"/>
  <c r="F14" i="1"/>
  <c r="F10" i="1"/>
</calcChain>
</file>

<file path=xl/sharedStrings.xml><?xml version="1.0" encoding="utf-8"?>
<sst xmlns="http://schemas.openxmlformats.org/spreadsheetml/2006/main" count="739" uniqueCount="299">
  <si>
    <t>Council</t>
  </si>
  <si>
    <t>Adlestrop PM</t>
  </si>
  <si>
    <t>CiLCA/LCAS</t>
  </si>
  <si>
    <t>Full Sub</t>
  </si>
  <si>
    <t>Member contribution</t>
  </si>
  <si>
    <t>Alderley PM</t>
  </si>
  <si>
    <t>Alderton</t>
  </si>
  <si>
    <t>Aldsworth</t>
  </si>
  <si>
    <t>Alkington</t>
  </si>
  <si>
    <t>Both</t>
  </si>
  <si>
    <t>Full sub</t>
  </si>
  <si>
    <t>NALC component</t>
  </si>
  <si>
    <t>GAPTC component</t>
  </si>
  <si>
    <t>Ampney St. Mary PM</t>
  </si>
  <si>
    <t>Ampney St. Peter PM</t>
  </si>
  <si>
    <t>Ampney Crucis</t>
  </si>
  <si>
    <t>Andoversford</t>
  </si>
  <si>
    <t>Arlingham</t>
  </si>
  <si>
    <t>Ashchurch Rural</t>
  </si>
  <si>
    <t>Ashleworth</t>
  </si>
  <si>
    <t>Ashley PM</t>
  </si>
  <si>
    <t>Aston Sub-Edge PM</t>
  </si>
  <si>
    <t>Avening PC</t>
  </si>
  <si>
    <t>CiLCA</t>
  </si>
  <si>
    <t>Awre PC</t>
  </si>
  <si>
    <t>Aylburton PC</t>
  </si>
  <si>
    <t>10% of 0.2786</t>
  </si>
  <si>
    <t>5% of 0.2786</t>
  </si>
  <si>
    <t>15% of 0.2786</t>
  </si>
  <si>
    <t>Discounts on GAPTC component</t>
  </si>
  <si>
    <t>Electorate 24/25</t>
  </si>
  <si>
    <t>Full sub less 5% on GAPTC component</t>
  </si>
  <si>
    <t>Full sub less 10% on GAPTC component</t>
  </si>
  <si>
    <t>Full sub less 15% on GAPTC component</t>
  </si>
  <si>
    <t>Badgeworth</t>
  </si>
  <si>
    <t>Bagendon</t>
  </si>
  <si>
    <t>Barnsley PM</t>
  </si>
  <si>
    <t>Barrington PC</t>
  </si>
  <si>
    <t>Batsford PM</t>
  </si>
  <si>
    <t>Baunton</t>
  </si>
  <si>
    <t>Berkeley</t>
  </si>
  <si>
    <t>Beverston</t>
  </si>
  <si>
    <t>Bibury</t>
  </si>
  <si>
    <t>Birdlip</t>
  </si>
  <si>
    <t>Bishops Cleeve</t>
  </si>
  <si>
    <t>Bisley with Lypiatt</t>
  </si>
  <si>
    <t>Blaisdon</t>
  </si>
  <si>
    <t>Bledington</t>
  </si>
  <si>
    <t>Blockley</t>
  </si>
  <si>
    <t>Boddington</t>
  </si>
  <si>
    <t>Bourton/Hill</t>
  </si>
  <si>
    <t>Bourton/Water</t>
  </si>
  <si>
    <t>Boxwell/Leighterton</t>
  </si>
  <si>
    <t>Brimpsfield</t>
  </si>
  <si>
    <t>Broadwell</t>
  </si>
  <si>
    <t>Brockworth</t>
  </si>
  <si>
    <t>Brookthorpe w Waddon</t>
  </si>
  <si>
    <t>Bromsberrow</t>
  </si>
  <si>
    <t>Buckland</t>
  </si>
  <si>
    <t>Cainscross</t>
  </si>
  <si>
    <t>Cam</t>
  </si>
  <si>
    <t>Chaceley</t>
  </si>
  <si>
    <t>Chalford</t>
  </si>
  <si>
    <t>Charlton Kings</t>
  </si>
  <si>
    <t>Chedworth</t>
  </si>
  <si>
    <t>Cherington</t>
  </si>
  <si>
    <t>Chipping Campden</t>
  </si>
  <si>
    <t>Churchdown</t>
  </si>
  <si>
    <t>Churcham</t>
  </si>
  <si>
    <t>Cinderford</t>
  </si>
  <si>
    <t>Cirencester</t>
  </si>
  <si>
    <t>Coaley</t>
  </si>
  <si>
    <t>Coates</t>
  </si>
  <si>
    <t>Coberley</t>
  </si>
  <si>
    <t>Cold Aston</t>
  </si>
  <si>
    <t>Coleford</t>
  </si>
  <si>
    <t>Colesbourne PM</t>
  </si>
  <si>
    <t>Coln St.Aldwyns</t>
  </si>
  <si>
    <t>Coln St.Dennis</t>
  </si>
  <si>
    <t>Compton Abdale PM</t>
  </si>
  <si>
    <t>Condicote</t>
  </si>
  <si>
    <t>Corse</t>
  </si>
  <si>
    <t>Cowley</t>
  </si>
  <si>
    <t>Cranham</t>
  </si>
  <si>
    <t>Cutsdean</t>
  </si>
  <si>
    <t>Daglingworth</t>
  </si>
  <si>
    <t>Deerhurst</t>
  </si>
  <si>
    <t>Didmarton</t>
  </si>
  <si>
    <t>Dowdeswell</t>
  </si>
  <si>
    <t>Down Ampney</t>
  </si>
  <si>
    <t>Down Hatherley</t>
  </si>
  <si>
    <t>Driffield and Harnhill</t>
  </si>
  <si>
    <t>Drybrook</t>
  </si>
  <si>
    <t>Dumbleton</t>
  </si>
  <si>
    <t>The Duntisbournes</t>
  </si>
  <si>
    <t>Dursley</t>
  </si>
  <si>
    <t>Dymock</t>
  </si>
  <si>
    <t>Eastington</t>
  </si>
  <si>
    <t>Eastleach</t>
  </si>
  <si>
    <t>Ebrington</t>
  </si>
  <si>
    <t>Edgeworth PM</t>
  </si>
  <si>
    <t>Elkstone</t>
  </si>
  <si>
    <t>Elmore</t>
  </si>
  <si>
    <t>Elmstone Hardwicke</t>
  </si>
  <si>
    <t>English Bicknor</t>
  </si>
  <si>
    <t>Evenlode</t>
  </si>
  <si>
    <t>Fairford</t>
  </si>
  <si>
    <t>Farmington PM</t>
  </si>
  <si>
    <t>Forthampton</t>
  </si>
  <si>
    <t>Frampton-on-Severn</t>
  </si>
  <si>
    <t>Fretherne with Saul</t>
  </si>
  <si>
    <t>Frocester</t>
  </si>
  <si>
    <t>Great Oldbury</t>
  </si>
  <si>
    <t>Gorsley and Kilcot</t>
  </si>
  <si>
    <t>Gotherington</t>
  </si>
  <si>
    <t>Great Rissington</t>
  </si>
  <si>
    <t>Great Witcombe PM</t>
  </si>
  <si>
    <t>Gretton</t>
  </si>
  <si>
    <t>Guiting Power</t>
  </si>
  <si>
    <t>Hamfallow</t>
  </si>
  <si>
    <t>Ham and Stone</t>
  </si>
  <si>
    <t>Hampnett PM</t>
  </si>
  <si>
    <t>Hardwicke</t>
  </si>
  <si>
    <t>Harescombe</t>
  </si>
  <si>
    <t>Haresfield</t>
  </si>
  <si>
    <t>Hartpury</t>
  </si>
  <si>
    <t>Hasfield PM</t>
  </si>
  <si>
    <t>Hatherop</t>
  </si>
  <si>
    <t>Hawling PM</t>
  </si>
  <si>
    <t>Hazleton PM</t>
  </si>
  <si>
    <t>Hewelsfield/Brockweir</t>
  </si>
  <si>
    <t>Highnam</t>
  </si>
  <si>
    <t>Hillesley &amp; Tresham</t>
  </si>
  <si>
    <t>Hinton</t>
  </si>
  <si>
    <t>Horsley</t>
  </si>
  <si>
    <t>Hucclecote</t>
  </si>
  <si>
    <t>Hunts Grove</t>
  </si>
  <si>
    <t>Huntley</t>
  </si>
  <si>
    <t>Icomb PM</t>
  </si>
  <si>
    <t>Innsworth</t>
  </si>
  <si>
    <t>Kemble</t>
  </si>
  <si>
    <t>Kempley</t>
  </si>
  <si>
    <t>Kempsford</t>
  </si>
  <si>
    <t>Kingscote</t>
  </si>
  <si>
    <t>King's Stanley</t>
  </si>
  <si>
    <t>Kingswood</t>
  </si>
  <si>
    <t>Leckhampton</t>
  </si>
  <si>
    <t>Lechlade-on-Thames TC</t>
  </si>
  <si>
    <t>The  Leigh</t>
  </si>
  <si>
    <t>Leonard Stanley</t>
  </si>
  <si>
    <t>Littledean</t>
  </si>
  <si>
    <t>Little Rissington</t>
  </si>
  <si>
    <t>Longborough</t>
  </si>
  <si>
    <t>Longford</t>
  </si>
  <si>
    <t>Longhope</t>
  </si>
  <si>
    <t>Long Newnton</t>
  </si>
  <si>
    <t>Longney&amp;Epney</t>
  </si>
  <si>
    <t>Lower Slaughter</t>
  </si>
  <si>
    <t>Lydbrook</t>
  </si>
  <si>
    <t>Lydney</t>
  </si>
  <si>
    <t>Maisemore</t>
  </si>
  <si>
    <t>Maugersbury</t>
  </si>
  <si>
    <t>Meysey Hampton</t>
  </si>
  <si>
    <t>Mickleton</t>
  </si>
  <si>
    <t>Minchinhampton</t>
  </si>
  <si>
    <t>Minsterworth</t>
  </si>
  <si>
    <t>Miserden</t>
  </si>
  <si>
    <t>Mitcheldean</t>
  </si>
  <si>
    <t>Moreton-in-Marsh</t>
  </si>
  <si>
    <t xml:space="preserve">Moreton Valence </t>
  </si>
  <si>
    <t>Nailsworth TC</t>
  </si>
  <si>
    <t>Naunton PC</t>
  </si>
  <si>
    <t>Newent TC</t>
  </si>
  <si>
    <t>Newland PC</t>
  </si>
  <si>
    <t>Newnham PC</t>
  </si>
  <si>
    <t>North Cerney</t>
  </si>
  <si>
    <t>Northleach/ Eastington</t>
  </si>
  <si>
    <t>North Nibley</t>
  </si>
  <si>
    <t>Northway PC</t>
  </si>
  <si>
    <t>Norton</t>
  </si>
  <si>
    <t>Notgrove PM</t>
  </si>
  <si>
    <t>Nympsfield</t>
  </si>
  <si>
    <t>Oddington</t>
  </si>
  <si>
    <t>Owlpen PM</t>
  </si>
  <si>
    <t>Oxenhall PM</t>
  </si>
  <si>
    <t>Oxenton PM</t>
  </si>
  <si>
    <t>Ozleworth PM</t>
  </si>
  <si>
    <t>Painswick</t>
  </si>
  <si>
    <t>Pauntley</t>
  </si>
  <si>
    <t>Pitchcombe</t>
  </si>
  <si>
    <t>Poole Keynes PM</t>
  </si>
  <si>
    <t>Poulton</t>
  </si>
  <si>
    <t>Prescott PM</t>
  </si>
  <si>
    <t>Prestbury</t>
  </si>
  <si>
    <t>Preston</t>
  </si>
  <si>
    <t>Quedgeley</t>
  </si>
  <si>
    <t>Quenington</t>
  </si>
  <si>
    <t>Randwick and Westrip</t>
  </si>
  <si>
    <t>Redmarley D'Abitot</t>
  </si>
  <si>
    <t>Rendcomb</t>
  </si>
  <si>
    <t>Rodborough</t>
  </si>
  <si>
    <t>Rodmarton</t>
  </si>
  <si>
    <t>Ruardean</t>
  </si>
  <si>
    <t>Rudford &amp; High Leadon</t>
  </si>
  <si>
    <t>Ruspidge &amp; Soudley</t>
  </si>
  <si>
    <t>Saintbury PM</t>
  </si>
  <si>
    <t>Sandhurst</t>
  </si>
  <si>
    <t>Sapperton</t>
  </si>
  <si>
    <t>Sevenhampton PC</t>
  </si>
  <si>
    <t>Sezincote PM</t>
  </si>
  <si>
    <t>Sherborne</t>
  </si>
  <si>
    <t xml:space="preserve">Shipton </t>
  </si>
  <si>
    <t>Shipton Moyne</t>
  </si>
  <si>
    <t>Shurdington</t>
  </si>
  <si>
    <t>Siddington</t>
  </si>
  <si>
    <t>Slimbridge</t>
  </si>
  <si>
    <t>Snowshill PM</t>
  </si>
  <si>
    <t>Southam</t>
  </si>
  <si>
    <t>South Cerney</t>
  </si>
  <si>
    <t>Southrop</t>
  </si>
  <si>
    <t>St. Briavels</t>
  </si>
  <si>
    <t>Standish</t>
  </si>
  <si>
    <t>Stanton</t>
  </si>
  <si>
    <t>Stanway</t>
  </si>
  <si>
    <t>Staunton (Coleford)</t>
  </si>
  <si>
    <t>Staunton (Glosc)</t>
  </si>
  <si>
    <t>Staverton</t>
  </si>
  <si>
    <t>Stinchcombe</t>
  </si>
  <si>
    <t>Stoke Orchard</t>
  </si>
  <si>
    <t>Stonehouse</t>
  </si>
  <si>
    <t>Stow-on-the-Wold</t>
  </si>
  <si>
    <t>Stroud</t>
  </si>
  <si>
    <t>Swell</t>
  </si>
  <si>
    <t>Swindon</t>
  </si>
  <si>
    <t>Sudeley PM</t>
  </si>
  <si>
    <t>Syde PM</t>
  </si>
  <si>
    <t>Taynton</t>
  </si>
  <si>
    <t>Teddington</t>
  </si>
  <si>
    <t>Temple Guiting</t>
  </si>
  <si>
    <t>Tetbury Town</t>
  </si>
  <si>
    <t>Tetbury Upton</t>
  </si>
  <si>
    <t>Tewkesbury</t>
  </si>
  <si>
    <t>Tibberton</t>
  </si>
  <si>
    <t>Tidenham</t>
  </si>
  <si>
    <t>Tirley</t>
  </si>
  <si>
    <t>Toddington</t>
  </si>
  <si>
    <t>Todenham</t>
  </si>
  <si>
    <t>Turkdean PM</t>
  </si>
  <si>
    <t>Twigworth</t>
  </si>
  <si>
    <t>Twyning</t>
  </si>
  <si>
    <t>Uckington</t>
  </si>
  <si>
    <t>Uley</t>
  </si>
  <si>
    <t>Up Hatherley</t>
  </si>
  <si>
    <t>Upleadon</t>
  </si>
  <si>
    <t>Upper Rissington</t>
  </si>
  <si>
    <t>Upper Slaughter</t>
  </si>
  <si>
    <t>Upton St. Leonards</t>
  </si>
  <si>
    <t>Westbury-on-Severn</t>
  </si>
  <si>
    <t>Westcote PM</t>
  </si>
  <si>
    <t>West Dean</t>
  </si>
  <si>
    <t>Westonbirt/Lasborough</t>
  </si>
  <si>
    <t>Weston Sub-Edge</t>
  </si>
  <si>
    <t>Wheatpieces PC</t>
  </si>
  <si>
    <t>Whittington PM</t>
  </si>
  <si>
    <t>Whiteshill &amp; Ruscombe</t>
  </si>
  <si>
    <t>Whitminster</t>
  </si>
  <si>
    <t>Willersey</t>
  </si>
  <si>
    <t>Winchcombe</t>
  </si>
  <si>
    <t>Windrush PM</t>
  </si>
  <si>
    <t>Winson PM</t>
  </si>
  <si>
    <t>Withington</t>
  </si>
  <si>
    <t>Woodchester</t>
  </si>
  <si>
    <t>Woodmancote</t>
  </si>
  <si>
    <t>Woolaston</t>
  </si>
  <si>
    <t>Wotton-under-Edge</t>
  </si>
  <si>
    <t>Wormington</t>
  </si>
  <si>
    <t>Wyck Rissington</t>
  </si>
  <si>
    <t>LCAS</t>
  </si>
  <si>
    <t>Clapton PM</t>
  </si>
  <si>
    <t>Donnington PM</t>
  </si>
  <si>
    <t>Somerford Keynes PM</t>
  </si>
  <si>
    <t>Discount</t>
  </si>
  <si>
    <t>Brimscombe &amp; Thrupp</t>
  </si>
  <si>
    <t>Alvington</t>
  </si>
  <si>
    <t>Winstone</t>
  </si>
  <si>
    <t>Yanworth</t>
  </si>
  <si>
    <t>Non-members 36 (8304 electorate)</t>
  </si>
  <si>
    <t>Non members x 36</t>
  </si>
  <si>
    <t>Electorate 25/26</t>
  </si>
  <si>
    <t>Leigh</t>
  </si>
  <si>
    <t>Stoke Orchard and Tredington</t>
  </si>
  <si>
    <t>Leckhampton with Warden Hill</t>
  </si>
  <si>
    <t>Amberley</t>
  </si>
  <si>
    <t>Longney &amp; Epney</t>
  </si>
  <si>
    <t>Staunton (Glos)</t>
  </si>
  <si>
    <t>Kemble and Ewan</t>
  </si>
  <si>
    <t>Yanworth PM</t>
  </si>
  <si>
    <t>Winstone PM</t>
  </si>
  <si>
    <t>Somerford Keynes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</si>
</sst>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3" fillId="0" borderId="0" xfId="0" applyNumberFormat="1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ABB8-A81D-4105-8DE6-6DBCC882467A}">
  <sheetPr>
    <pageSetUpPr fitToPage="1"/>
  </sheetPr>
  <dimension ref="A1:N275"/>
  <sheetViews>
    <sheetView workbookViewId="0">
      <pane ySplit="5" topLeftCell="A243" activePane="bottomLeft" state="frozen"/>
      <selection pane="bottomLeft" activeCell="A253" sqref="A253:XFD253"/>
    </sheetView>
  </sheetViews>
  <sheetFormatPr defaultRowHeight="14.5" x14ac:dyDescent="0.35"/>
  <cols>
    <col min="1" max="1" width="21.81640625" customWidth="1"/>
    <col min="2" max="2" width="7" customWidth="1"/>
    <col min="3" max="3" width="10.453125" customWidth="1"/>
    <col min="4" max="4" width="14.54296875" customWidth="1"/>
    <col min="5" max="5" width="13.54296875" customWidth="1"/>
    <col min="6" max="6" width="11.81640625" customWidth="1"/>
    <col min="11" max="11" width="8.26953125" customWidth="1"/>
    <col min="12" max="12" width="10.453125" customWidth="1"/>
  </cols>
  <sheetData>
    <row r="1" spans="1:14" x14ac:dyDescent="0.35">
      <c r="A1" t="s">
        <v>10</v>
      </c>
      <c r="B1">
        <v>0.3584</v>
      </c>
      <c r="D1" s="23" t="s">
        <v>29</v>
      </c>
      <c r="E1" t="s">
        <v>27</v>
      </c>
      <c r="F1">
        <f>5/100*B3</f>
        <v>1.3930000000000001E-2</v>
      </c>
      <c r="H1" t="s">
        <v>31</v>
      </c>
      <c r="L1">
        <f>B1-F1</f>
        <v>0.34447</v>
      </c>
      <c r="N1" s="7"/>
    </row>
    <row r="2" spans="1:14" x14ac:dyDescent="0.35">
      <c r="A2" t="s">
        <v>11</v>
      </c>
      <c r="B2">
        <v>7.9399999999999998E-2</v>
      </c>
      <c r="D2" s="23"/>
      <c r="E2" t="s">
        <v>26</v>
      </c>
      <c r="F2">
        <f>10/100*B3</f>
        <v>2.7860000000000003E-2</v>
      </c>
      <c r="H2" t="s">
        <v>32</v>
      </c>
      <c r="L2">
        <f>B1-F2</f>
        <v>0.33054</v>
      </c>
      <c r="N2" s="7"/>
    </row>
    <row r="3" spans="1:14" x14ac:dyDescent="0.35">
      <c r="A3" t="s">
        <v>12</v>
      </c>
      <c r="B3">
        <v>0.27860000000000001</v>
      </c>
      <c r="D3" s="23"/>
      <c r="E3" t="s">
        <v>28</v>
      </c>
      <c r="F3">
        <f>15/100*B3</f>
        <v>4.1790000000000001E-2</v>
      </c>
      <c r="H3" t="s">
        <v>33</v>
      </c>
      <c r="L3">
        <f>B1-F3</f>
        <v>0.31661</v>
      </c>
      <c r="N3" s="13"/>
    </row>
    <row r="4" spans="1:14" x14ac:dyDescent="0.35">
      <c r="A4" s="1" t="s">
        <v>286</v>
      </c>
      <c r="N4" s="13"/>
    </row>
    <row r="5" spans="1:14" ht="29.15" customHeight="1" x14ac:dyDescent="0.35">
      <c r="A5" s="2" t="s">
        <v>0</v>
      </c>
      <c r="B5" s="3" t="s">
        <v>2</v>
      </c>
      <c r="C5" s="3" t="s">
        <v>30</v>
      </c>
      <c r="D5" s="2" t="s">
        <v>3</v>
      </c>
      <c r="E5" s="2" t="s">
        <v>281</v>
      </c>
      <c r="F5" s="4" t="s">
        <v>4</v>
      </c>
      <c r="N5" s="7"/>
    </row>
    <row r="6" spans="1:14" x14ac:dyDescent="0.35">
      <c r="A6" s="5" t="s">
        <v>1</v>
      </c>
      <c r="B6" s="6"/>
      <c r="C6" s="7">
        <v>84</v>
      </c>
      <c r="D6" s="8">
        <f>C6*B1</f>
        <v>30.105599999999999</v>
      </c>
      <c r="E6" s="9">
        <v>0</v>
      </c>
      <c r="F6" s="9">
        <v>35</v>
      </c>
      <c r="K6">
        <v>35</v>
      </c>
      <c r="N6" s="7"/>
    </row>
    <row r="7" spans="1:14" x14ac:dyDescent="0.35">
      <c r="A7" s="5" t="s">
        <v>5</v>
      </c>
      <c r="B7" s="6"/>
      <c r="C7" s="7">
        <v>54</v>
      </c>
      <c r="D7" s="8">
        <f>C7*B1</f>
        <v>19.3536</v>
      </c>
      <c r="E7" s="9">
        <v>0</v>
      </c>
      <c r="F7" s="9">
        <v>35</v>
      </c>
      <c r="K7">
        <v>35</v>
      </c>
      <c r="N7" s="17"/>
    </row>
    <row r="8" spans="1:14" x14ac:dyDescent="0.35">
      <c r="A8" s="10" t="s">
        <v>6</v>
      </c>
      <c r="B8" s="6"/>
      <c r="C8" s="7">
        <v>730</v>
      </c>
      <c r="D8" s="8">
        <f>C8*B1</f>
        <v>261.63200000000001</v>
      </c>
      <c r="E8" s="9">
        <v>0</v>
      </c>
      <c r="F8" s="9">
        <f>D8</f>
        <v>261.63200000000001</v>
      </c>
      <c r="H8">
        <v>261.63</v>
      </c>
      <c r="N8" s="17"/>
    </row>
    <row r="9" spans="1:14" x14ac:dyDescent="0.35">
      <c r="A9" s="10" t="s">
        <v>7</v>
      </c>
      <c r="B9" s="6"/>
      <c r="C9" s="7">
        <v>184</v>
      </c>
      <c r="D9" s="8">
        <f>C9*B1</f>
        <v>65.945599999999999</v>
      </c>
      <c r="E9" s="9">
        <v>0</v>
      </c>
      <c r="F9" s="9">
        <f>D9</f>
        <v>65.945599999999999</v>
      </c>
      <c r="H9">
        <v>65.95</v>
      </c>
      <c r="N9" s="17"/>
    </row>
    <row r="10" spans="1:14" x14ac:dyDescent="0.35">
      <c r="A10" s="11" t="s">
        <v>8</v>
      </c>
      <c r="B10" s="12" t="s">
        <v>9</v>
      </c>
      <c r="C10" s="13">
        <v>607</v>
      </c>
      <c r="D10" s="14">
        <f>C10*B1</f>
        <v>217.5488</v>
      </c>
      <c r="E10" s="15">
        <f>F3*C10</f>
        <v>25.366530000000001</v>
      </c>
      <c r="F10" s="15">
        <f>D10-E10</f>
        <v>192.18226999999999</v>
      </c>
      <c r="H10">
        <v>192.18</v>
      </c>
      <c r="N10" s="17"/>
    </row>
    <row r="11" spans="1:14" x14ac:dyDescent="0.35">
      <c r="A11" s="11" t="s">
        <v>283</v>
      </c>
      <c r="B11" s="12" t="s">
        <v>23</v>
      </c>
      <c r="C11" s="13">
        <v>524</v>
      </c>
      <c r="D11" s="14">
        <f>B1*C11</f>
        <v>187.80160000000001</v>
      </c>
      <c r="E11" s="15">
        <f>F2*C11</f>
        <v>14.598640000000001</v>
      </c>
      <c r="F11" s="15">
        <f>D11-E11</f>
        <v>173.20296000000002</v>
      </c>
      <c r="H11">
        <v>173.2</v>
      </c>
      <c r="N11" s="17"/>
    </row>
    <row r="12" spans="1:14" x14ac:dyDescent="0.35">
      <c r="A12" s="5" t="s">
        <v>13</v>
      </c>
      <c r="B12" s="12"/>
      <c r="C12" s="13">
        <v>87</v>
      </c>
      <c r="D12" s="14">
        <f>C12*B1</f>
        <v>31.180800000000001</v>
      </c>
      <c r="E12" s="15">
        <v>0</v>
      </c>
      <c r="F12" s="15">
        <v>35</v>
      </c>
      <c r="K12">
        <v>35</v>
      </c>
      <c r="N12" s="17"/>
    </row>
    <row r="13" spans="1:14" x14ac:dyDescent="0.35">
      <c r="A13" s="5" t="s">
        <v>14</v>
      </c>
      <c r="B13" s="12"/>
      <c r="C13" s="13">
        <v>64</v>
      </c>
      <c r="D13" s="14">
        <f>C13*B1</f>
        <v>22.9376</v>
      </c>
      <c r="E13" s="15">
        <v>0</v>
      </c>
      <c r="F13" s="15">
        <v>35</v>
      </c>
      <c r="K13">
        <v>35</v>
      </c>
      <c r="N13" s="17"/>
    </row>
    <row r="14" spans="1:14" x14ac:dyDescent="0.35">
      <c r="A14" s="11" t="s">
        <v>15</v>
      </c>
      <c r="B14" s="12" t="s">
        <v>23</v>
      </c>
      <c r="C14" s="13">
        <v>487</v>
      </c>
      <c r="D14" s="14">
        <f>C14*B1</f>
        <v>174.54079999999999</v>
      </c>
      <c r="E14" s="15">
        <f>(B3*C14)*10/100</f>
        <v>13.567820000000001</v>
      </c>
      <c r="F14" s="15">
        <f>D14-E14</f>
        <v>160.97297999999998</v>
      </c>
      <c r="H14">
        <v>160.97</v>
      </c>
      <c r="N14" s="17"/>
    </row>
    <row r="15" spans="1:14" x14ac:dyDescent="0.35">
      <c r="A15" s="11" t="s">
        <v>16</v>
      </c>
      <c r="B15" s="12"/>
      <c r="C15" s="13">
        <v>605</v>
      </c>
      <c r="D15" s="14">
        <f>C15*B1</f>
        <v>216.83199999999999</v>
      </c>
      <c r="E15" s="15">
        <v>0</v>
      </c>
      <c r="F15" s="15">
        <f>D15</f>
        <v>216.83199999999999</v>
      </c>
      <c r="H15">
        <v>216.83</v>
      </c>
      <c r="N15" s="17"/>
    </row>
    <row r="16" spans="1:14" x14ac:dyDescent="0.35">
      <c r="A16" s="11" t="s">
        <v>17</v>
      </c>
      <c r="B16" s="12" t="s">
        <v>23</v>
      </c>
      <c r="C16" s="13">
        <v>394</v>
      </c>
      <c r="D16" s="14">
        <f>C16*B1</f>
        <v>141.20959999999999</v>
      </c>
      <c r="E16" s="15">
        <f>F2*C16</f>
        <v>10.976840000000001</v>
      </c>
      <c r="F16" s="15">
        <f>D16-E16</f>
        <v>130.23275999999998</v>
      </c>
      <c r="H16">
        <v>130.22999999999999</v>
      </c>
      <c r="N16" s="17"/>
    </row>
    <row r="17" spans="1:14" x14ac:dyDescent="0.35">
      <c r="A17" s="11" t="s">
        <v>18</v>
      </c>
      <c r="B17" s="12" t="s">
        <v>9</v>
      </c>
      <c r="C17" s="13">
        <v>1014</v>
      </c>
      <c r="D17" s="14">
        <f>C17*B1</f>
        <v>363.41759999999999</v>
      </c>
      <c r="E17" s="15">
        <f>(B3*C17)*15/100</f>
        <v>42.375060000000005</v>
      </c>
      <c r="F17" s="15">
        <f>D17</f>
        <v>363.41759999999999</v>
      </c>
      <c r="H17">
        <v>363.42</v>
      </c>
      <c r="N17" s="17"/>
    </row>
    <row r="18" spans="1:14" x14ac:dyDescent="0.35">
      <c r="A18" s="10" t="s">
        <v>19</v>
      </c>
      <c r="B18" s="6"/>
      <c r="C18" s="7">
        <v>463</v>
      </c>
      <c r="D18" s="8">
        <f>C18*B1</f>
        <v>165.9392</v>
      </c>
      <c r="E18" s="9">
        <v>0</v>
      </c>
      <c r="F18" s="9">
        <f>D18</f>
        <v>165.9392</v>
      </c>
      <c r="H18">
        <v>165.94</v>
      </c>
      <c r="N18" s="17"/>
    </row>
    <row r="19" spans="1:14" x14ac:dyDescent="0.35">
      <c r="A19" s="5" t="s">
        <v>20</v>
      </c>
      <c r="B19" s="6"/>
      <c r="C19" s="7">
        <v>89</v>
      </c>
      <c r="D19" s="8">
        <f>C19*B1</f>
        <v>31.897600000000001</v>
      </c>
      <c r="E19" s="9">
        <v>0</v>
      </c>
      <c r="F19" s="9">
        <v>35</v>
      </c>
      <c r="K19">
        <v>35</v>
      </c>
      <c r="N19" s="17"/>
    </row>
    <row r="20" spans="1:14" x14ac:dyDescent="0.35">
      <c r="A20" s="5" t="s">
        <v>21</v>
      </c>
      <c r="B20" s="6"/>
      <c r="C20" s="7">
        <v>46</v>
      </c>
      <c r="D20" s="8">
        <f>C20*B1</f>
        <v>16.4864</v>
      </c>
      <c r="E20" s="9">
        <v>0</v>
      </c>
      <c r="F20" s="9">
        <v>35</v>
      </c>
      <c r="K20">
        <v>35</v>
      </c>
      <c r="N20" s="17"/>
    </row>
    <row r="21" spans="1:14" x14ac:dyDescent="0.35">
      <c r="A21" s="10" t="s">
        <v>22</v>
      </c>
      <c r="B21" s="6"/>
      <c r="C21" s="7">
        <v>815</v>
      </c>
      <c r="D21" s="8">
        <f>C21*B1</f>
        <v>292.096</v>
      </c>
      <c r="E21" s="9">
        <v>0</v>
      </c>
      <c r="F21" s="9">
        <f>D21</f>
        <v>292.096</v>
      </c>
      <c r="H21">
        <v>292.10000000000002</v>
      </c>
      <c r="N21" s="17"/>
    </row>
    <row r="22" spans="1:14" x14ac:dyDescent="0.35">
      <c r="A22" s="10" t="s">
        <v>24</v>
      </c>
      <c r="C22" s="7">
        <v>1335</v>
      </c>
      <c r="D22" s="16">
        <f>B1*C22</f>
        <v>478.464</v>
      </c>
      <c r="E22" s="9">
        <v>0</v>
      </c>
      <c r="F22" s="16">
        <f>D22</f>
        <v>478.464</v>
      </c>
      <c r="H22">
        <v>478.46</v>
      </c>
      <c r="N22" s="17"/>
    </row>
    <row r="23" spans="1:14" x14ac:dyDescent="0.35">
      <c r="A23" s="10" t="s">
        <v>25</v>
      </c>
      <c r="C23" s="7">
        <v>559</v>
      </c>
      <c r="D23" s="16">
        <f>B1*C23</f>
        <v>200.34559999999999</v>
      </c>
      <c r="E23" s="9">
        <v>0</v>
      </c>
      <c r="F23" s="16">
        <f>D23</f>
        <v>200.34559999999999</v>
      </c>
      <c r="H23">
        <v>200.35</v>
      </c>
      <c r="N23" s="17"/>
    </row>
    <row r="24" spans="1:14" x14ac:dyDescent="0.35">
      <c r="A24" s="10" t="s">
        <v>34</v>
      </c>
      <c r="C24" s="7">
        <v>1383</v>
      </c>
      <c r="D24" s="16">
        <f>B1*C24</f>
        <v>495.66719999999998</v>
      </c>
      <c r="E24" s="9">
        <v>0</v>
      </c>
      <c r="F24" s="16">
        <f>D24</f>
        <v>495.66719999999998</v>
      </c>
      <c r="H24">
        <v>495.67</v>
      </c>
      <c r="N24" s="17"/>
    </row>
    <row r="25" spans="1:14" x14ac:dyDescent="0.35">
      <c r="A25" s="10" t="s">
        <v>35</v>
      </c>
      <c r="C25" s="17">
        <v>202</v>
      </c>
      <c r="D25" s="16">
        <f>B1*C25</f>
        <v>72.396799999999999</v>
      </c>
      <c r="E25" s="9">
        <v>0</v>
      </c>
      <c r="F25" s="16">
        <f>D25</f>
        <v>72.396799999999999</v>
      </c>
      <c r="H25">
        <v>72.400000000000006</v>
      </c>
      <c r="N25" s="17"/>
    </row>
    <row r="26" spans="1:14" x14ac:dyDescent="0.35">
      <c r="A26" s="5" t="s">
        <v>36</v>
      </c>
      <c r="C26" s="17">
        <v>97</v>
      </c>
      <c r="D26" s="16">
        <f>B1*C26</f>
        <v>34.764800000000001</v>
      </c>
      <c r="E26" s="9">
        <v>0</v>
      </c>
      <c r="F26" s="9">
        <v>35</v>
      </c>
      <c r="K26">
        <v>35</v>
      </c>
      <c r="N26" s="17"/>
    </row>
    <row r="27" spans="1:14" x14ac:dyDescent="0.35">
      <c r="A27" s="10" t="s">
        <v>37</v>
      </c>
      <c r="B27" t="s">
        <v>23</v>
      </c>
      <c r="C27" s="17">
        <v>153</v>
      </c>
      <c r="D27" s="16">
        <f>B1*C27</f>
        <v>54.8352</v>
      </c>
      <c r="E27" s="16">
        <f>F2*C27</f>
        <v>4.2625800000000007</v>
      </c>
      <c r="F27" s="16">
        <f>D27-E27</f>
        <v>50.572620000000001</v>
      </c>
      <c r="H27">
        <v>50.57</v>
      </c>
      <c r="N27" s="17"/>
    </row>
    <row r="28" spans="1:14" x14ac:dyDescent="0.35">
      <c r="A28" s="5" t="s">
        <v>38</v>
      </c>
      <c r="C28" s="17">
        <v>92</v>
      </c>
      <c r="D28" s="16">
        <f>B1*C28</f>
        <v>32.972799999999999</v>
      </c>
      <c r="E28" s="16">
        <v>0</v>
      </c>
      <c r="F28" s="9">
        <v>35</v>
      </c>
      <c r="K28">
        <v>35</v>
      </c>
      <c r="N28" s="17"/>
    </row>
    <row r="29" spans="1:14" x14ac:dyDescent="0.35">
      <c r="A29" s="5" t="s">
        <v>39</v>
      </c>
      <c r="C29" s="17">
        <v>177</v>
      </c>
      <c r="D29" s="16">
        <f>B1*C29</f>
        <v>63.436799999999998</v>
      </c>
      <c r="E29" s="16">
        <v>0</v>
      </c>
      <c r="F29" s="16">
        <f>D29</f>
        <v>63.436799999999998</v>
      </c>
      <c r="N29" s="17"/>
    </row>
    <row r="30" spans="1:14" x14ac:dyDescent="0.35">
      <c r="A30" s="10" t="s">
        <v>40</v>
      </c>
      <c r="B30" t="s">
        <v>9</v>
      </c>
      <c r="C30" s="17">
        <v>1877</v>
      </c>
      <c r="D30" s="16">
        <f>B1*C30</f>
        <v>672.71680000000003</v>
      </c>
      <c r="E30" s="16">
        <f>F3*C30</f>
        <v>78.439830000000001</v>
      </c>
      <c r="F30" s="16">
        <f>D30-E30</f>
        <v>594.27697000000001</v>
      </c>
      <c r="H30">
        <v>594.28</v>
      </c>
      <c r="N30" s="17"/>
    </row>
    <row r="31" spans="1:14" x14ac:dyDescent="0.35">
      <c r="A31" s="10" t="s">
        <v>41</v>
      </c>
      <c r="C31" s="17">
        <v>107</v>
      </c>
      <c r="D31" s="16">
        <f>B1*C31</f>
        <v>38.348799999999997</v>
      </c>
      <c r="E31" s="16">
        <v>0</v>
      </c>
      <c r="F31" s="16">
        <f>D31</f>
        <v>38.348799999999997</v>
      </c>
      <c r="H31">
        <v>38.35</v>
      </c>
      <c r="N31" s="17"/>
    </row>
    <row r="32" spans="1:14" x14ac:dyDescent="0.35">
      <c r="A32" s="10" t="s">
        <v>42</v>
      </c>
      <c r="B32" t="s">
        <v>23</v>
      </c>
      <c r="C32" s="17">
        <v>470</v>
      </c>
      <c r="D32" s="16">
        <f>B1*C32</f>
        <v>168.44800000000001</v>
      </c>
      <c r="E32" s="16">
        <f>F2*C32</f>
        <v>13.094200000000001</v>
      </c>
      <c r="F32" s="16">
        <f>D32-E32</f>
        <v>155.35380000000001</v>
      </c>
      <c r="H32">
        <v>155.35</v>
      </c>
      <c r="N32" s="17"/>
    </row>
    <row r="33" spans="1:14" x14ac:dyDescent="0.35">
      <c r="A33" s="10" t="s">
        <v>43</v>
      </c>
      <c r="C33" s="17">
        <v>207</v>
      </c>
      <c r="D33" s="16">
        <f>B1*C33</f>
        <v>74.188800000000001</v>
      </c>
      <c r="E33" s="16">
        <v>0</v>
      </c>
      <c r="F33" s="16">
        <f>D33</f>
        <v>74.188800000000001</v>
      </c>
      <c r="H33">
        <v>74.19</v>
      </c>
      <c r="N33" s="17"/>
    </row>
    <row r="34" spans="1:14" x14ac:dyDescent="0.35">
      <c r="A34" s="10" t="s">
        <v>44</v>
      </c>
      <c r="B34" t="s">
        <v>23</v>
      </c>
      <c r="C34" s="17">
        <v>10590</v>
      </c>
      <c r="D34" s="16">
        <f>B1*C34</f>
        <v>3795.4560000000001</v>
      </c>
      <c r="E34" s="16">
        <f>F2*C34</f>
        <v>295.03740000000005</v>
      </c>
      <c r="F34" s="16">
        <f>D34-E34</f>
        <v>3500.4186</v>
      </c>
      <c r="H34">
        <v>3500.42</v>
      </c>
      <c r="N34" s="17"/>
    </row>
    <row r="35" spans="1:14" x14ac:dyDescent="0.35">
      <c r="A35" s="10" t="s">
        <v>45</v>
      </c>
      <c r="C35" s="17">
        <v>1777</v>
      </c>
      <c r="D35" s="16">
        <f>B1*C35</f>
        <v>636.8768</v>
      </c>
      <c r="E35" s="16">
        <v>0</v>
      </c>
      <c r="F35" s="16">
        <f>D35</f>
        <v>636.8768</v>
      </c>
      <c r="H35">
        <v>636.88</v>
      </c>
      <c r="N35" s="17"/>
    </row>
    <row r="36" spans="1:14" x14ac:dyDescent="0.35">
      <c r="A36" s="10" t="s">
        <v>46</v>
      </c>
      <c r="B36" t="s">
        <v>23</v>
      </c>
      <c r="C36" s="17">
        <v>208</v>
      </c>
      <c r="D36" s="16">
        <f>B1*C36</f>
        <v>74.547200000000004</v>
      </c>
      <c r="E36" s="16">
        <f>F2*C36</f>
        <v>5.7948800000000009</v>
      </c>
      <c r="F36" s="16">
        <f>D36-E36</f>
        <v>68.752319999999997</v>
      </c>
      <c r="H36">
        <v>68.75</v>
      </c>
      <c r="N36" s="17"/>
    </row>
    <row r="37" spans="1:14" x14ac:dyDescent="0.35">
      <c r="A37" s="10" t="s">
        <v>47</v>
      </c>
      <c r="B37" t="s">
        <v>23</v>
      </c>
      <c r="C37" s="17">
        <v>378</v>
      </c>
      <c r="D37" s="16">
        <f>B1*C37</f>
        <v>135.4752</v>
      </c>
      <c r="E37" s="16">
        <f>F2*C37</f>
        <v>10.531080000000001</v>
      </c>
      <c r="F37" s="16">
        <f>D37-E37</f>
        <v>124.94412</v>
      </c>
      <c r="H37">
        <v>124.94</v>
      </c>
      <c r="N37" s="22"/>
    </row>
    <row r="38" spans="1:14" x14ac:dyDescent="0.35">
      <c r="A38" s="10" t="s">
        <v>48</v>
      </c>
      <c r="C38" s="17">
        <v>1616</v>
      </c>
      <c r="D38" s="16">
        <f>B1*C38</f>
        <v>579.17439999999999</v>
      </c>
      <c r="E38" s="16">
        <v>0</v>
      </c>
      <c r="F38" s="16">
        <f>D38</f>
        <v>579.17439999999999</v>
      </c>
      <c r="H38">
        <v>579.16999999999996</v>
      </c>
    </row>
    <row r="39" spans="1:14" x14ac:dyDescent="0.35">
      <c r="A39" s="10" t="s">
        <v>49</v>
      </c>
      <c r="C39" s="17">
        <v>190</v>
      </c>
      <c r="D39" s="16">
        <f>B1*C39</f>
        <v>68.096000000000004</v>
      </c>
      <c r="E39" s="16">
        <v>0</v>
      </c>
      <c r="F39" s="16">
        <f>D39</f>
        <v>68.096000000000004</v>
      </c>
      <c r="H39">
        <v>68.099999999999994</v>
      </c>
    </row>
    <row r="40" spans="1:14" x14ac:dyDescent="0.35">
      <c r="A40" s="10" t="s">
        <v>50</v>
      </c>
      <c r="B40" t="s">
        <v>23</v>
      </c>
      <c r="C40" s="17">
        <v>244</v>
      </c>
      <c r="D40" s="16">
        <f>B1*C40</f>
        <v>87.449600000000004</v>
      </c>
      <c r="E40" s="16">
        <f>F2*C40</f>
        <v>6.7978400000000008</v>
      </c>
      <c r="F40" s="16">
        <f>D40-E40</f>
        <v>80.651759999999996</v>
      </c>
    </row>
    <row r="41" spans="1:14" x14ac:dyDescent="0.35">
      <c r="A41" s="10" t="s">
        <v>51</v>
      </c>
      <c r="B41" t="s">
        <v>23</v>
      </c>
      <c r="C41" s="17">
        <v>3075</v>
      </c>
      <c r="D41" s="16">
        <f>B1*C41</f>
        <v>1102.08</v>
      </c>
      <c r="E41" s="16">
        <f>F2*C41</f>
        <v>85.669500000000014</v>
      </c>
      <c r="F41" s="16">
        <f>D41-E41</f>
        <v>1016.4105</v>
      </c>
      <c r="H41">
        <v>1016.41</v>
      </c>
    </row>
    <row r="42" spans="1:14" x14ac:dyDescent="0.35">
      <c r="A42" s="10" t="s">
        <v>52</v>
      </c>
      <c r="C42" s="17">
        <v>190</v>
      </c>
      <c r="D42" s="16">
        <f>B1*C42</f>
        <v>68.096000000000004</v>
      </c>
      <c r="E42" s="16">
        <v>0</v>
      </c>
      <c r="F42" s="16">
        <f>D42</f>
        <v>68.096000000000004</v>
      </c>
      <c r="H42">
        <v>68.099999999999994</v>
      </c>
    </row>
    <row r="43" spans="1:14" x14ac:dyDescent="0.35">
      <c r="A43" s="10" t="s">
        <v>53</v>
      </c>
      <c r="B43" t="s">
        <v>23</v>
      </c>
      <c r="C43" s="17">
        <v>222</v>
      </c>
      <c r="D43" s="16">
        <f>B1*C43</f>
        <v>79.564800000000005</v>
      </c>
      <c r="E43" s="16">
        <f>F2*C43</f>
        <v>6.1849200000000009</v>
      </c>
      <c r="F43" s="16">
        <f>D43-E43</f>
        <v>73.37988</v>
      </c>
      <c r="H43">
        <v>73.38</v>
      </c>
    </row>
    <row r="44" spans="1:14" x14ac:dyDescent="0.35">
      <c r="A44" s="10" t="s">
        <v>282</v>
      </c>
      <c r="C44" s="17">
        <v>1529</v>
      </c>
      <c r="D44" s="16">
        <f>B1*C44</f>
        <v>547.99360000000001</v>
      </c>
      <c r="E44" s="16">
        <v>0</v>
      </c>
      <c r="F44" s="16">
        <f>D44</f>
        <v>547.99360000000001</v>
      </c>
      <c r="H44">
        <v>547.99</v>
      </c>
    </row>
    <row r="45" spans="1:14" x14ac:dyDescent="0.35">
      <c r="A45" s="10" t="s">
        <v>54</v>
      </c>
      <c r="C45" s="17">
        <v>281</v>
      </c>
      <c r="D45" s="16">
        <f>B1*C45</f>
        <v>100.71039999999999</v>
      </c>
      <c r="E45" s="16">
        <v>0</v>
      </c>
      <c r="F45" s="16">
        <f>D45</f>
        <v>100.71039999999999</v>
      </c>
    </row>
    <row r="46" spans="1:14" x14ac:dyDescent="0.35">
      <c r="A46" s="10" t="s">
        <v>55</v>
      </c>
      <c r="B46" t="s">
        <v>23</v>
      </c>
      <c r="C46" s="17">
        <v>7208</v>
      </c>
      <c r="D46" s="16">
        <f>B1*C46</f>
        <v>2583.3472000000002</v>
      </c>
      <c r="E46" s="16">
        <f>F2*C46</f>
        <v>200.81488000000002</v>
      </c>
      <c r="F46" s="16">
        <f>D46-E46</f>
        <v>2382.5323200000003</v>
      </c>
      <c r="H46">
        <v>2382.5300000000002</v>
      </c>
    </row>
    <row r="47" spans="1:14" x14ac:dyDescent="0.35">
      <c r="A47" s="10" t="s">
        <v>56</v>
      </c>
      <c r="B47" t="s">
        <v>23</v>
      </c>
      <c r="C47" s="17">
        <v>240</v>
      </c>
      <c r="D47" s="16">
        <f>B1*C47</f>
        <v>86.016000000000005</v>
      </c>
      <c r="E47" s="16">
        <f>F2*C47</f>
        <v>6.6864000000000008</v>
      </c>
      <c r="F47" s="16">
        <f>D47-E47</f>
        <v>79.329599999999999</v>
      </c>
      <c r="H47">
        <v>79.33</v>
      </c>
    </row>
    <row r="48" spans="1:14" x14ac:dyDescent="0.35">
      <c r="A48" s="10" t="s">
        <v>57</v>
      </c>
      <c r="B48" t="s">
        <v>23</v>
      </c>
      <c r="C48" s="17">
        <v>351</v>
      </c>
      <c r="D48" s="16">
        <f>B1*C48</f>
        <v>125.7984</v>
      </c>
      <c r="E48" s="16">
        <f>F2*C48</f>
        <v>9.7788600000000017</v>
      </c>
      <c r="F48" s="16">
        <f>D48-E48</f>
        <v>116.01954000000001</v>
      </c>
    </row>
    <row r="49" spans="1:11" x14ac:dyDescent="0.35">
      <c r="A49" s="10" t="s">
        <v>58</v>
      </c>
      <c r="C49" s="17">
        <v>180</v>
      </c>
      <c r="D49" s="16">
        <f>B1*C49</f>
        <v>64.512</v>
      </c>
      <c r="E49" s="16">
        <v>0</v>
      </c>
      <c r="F49" s="16">
        <f>D49</f>
        <v>64.512</v>
      </c>
      <c r="H49">
        <v>64.510000000000005</v>
      </c>
    </row>
    <row r="50" spans="1:11" x14ac:dyDescent="0.35">
      <c r="A50" s="10" t="s">
        <v>59</v>
      </c>
      <c r="B50" t="s">
        <v>23</v>
      </c>
      <c r="C50" s="17">
        <v>5374</v>
      </c>
      <c r="D50" s="16">
        <f>B1*C50</f>
        <v>1926.0416</v>
      </c>
      <c r="E50" s="16">
        <f>F2*C50</f>
        <v>149.71964000000003</v>
      </c>
      <c r="F50" s="16">
        <f>D50-E50</f>
        <v>1776.32196</v>
      </c>
      <c r="H50">
        <v>1776.32</v>
      </c>
    </row>
    <row r="51" spans="1:11" x14ac:dyDescent="0.35">
      <c r="A51" s="10" t="s">
        <v>60</v>
      </c>
      <c r="B51" t="s">
        <v>23</v>
      </c>
      <c r="C51" s="17">
        <v>7358</v>
      </c>
      <c r="D51" s="16">
        <f>B1*C51</f>
        <v>2637.1071999999999</v>
      </c>
      <c r="E51" s="16">
        <f>F2*C51</f>
        <v>204.99388000000002</v>
      </c>
      <c r="F51" s="16">
        <f>D51-E51</f>
        <v>2432.1133199999999</v>
      </c>
      <c r="H51">
        <v>2432.11</v>
      </c>
    </row>
    <row r="52" spans="1:11" x14ac:dyDescent="0.35">
      <c r="A52" s="10" t="s">
        <v>61</v>
      </c>
      <c r="C52" s="17">
        <v>85</v>
      </c>
      <c r="D52" s="16">
        <f>B1*C52</f>
        <v>30.463999999999999</v>
      </c>
      <c r="E52" s="16">
        <v>0</v>
      </c>
      <c r="F52" s="16">
        <f>D52</f>
        <v>30.463999999999999</v>
      </c>
      <c r="H52">
        <v>30.46</v>
      </c>
    </row>
    <row r="53" spans="1:11" x14ac:dyDescent="0.35">
      <c r="A53" s="10" t="s">
        <v>62</v>
      </c>
      <c r="C53" s="17">
        <v>4458</v>
      </c>
      <c r="D53" s="16">
        <f>B1*C53</f>
        <v>1597.7472</v>
      </c>
      <c r="E53" s="16">
        <v>0</v>
      </c>
      <c r="F53" s="16">
        <f>D53</f>
        <v>1597.7472</v>
      </c>
      <c r="H53">
        <v>1597.75</v>
      </c>
    </row>
    <row r="54" spans="1:11" x14ac:dyDescent="0.35">
      <c r="A54" s="10" t="s">
        <v>63</v>
      </c>
      <c r="B54" t="s">
        <v>9</v>
      </c>
      <c r="C54" s="17">
        <v>9294</v>
      </c>
      <c r="D54" s="16">
        <f>B1*C54</f>
        <v>3330.9695999999999</v>
      </c>
      <c r="E54" s="16">
        <f>F3*C54</f>
        <v>388.39625999999998</v>
      </c>
      <c r="F54" s="16">
        <f>D54-E54</f>
        <v>2942.5733399999999</v>
      </c>
      <c r="H54">
        <v>2942.57</v>
      </c>
    </row>
    <row r="55" spans="1:11" x14ac:dyDescent="0.35">
      <c r="A55" s="10" t="s">
        <v>64</v>
      </c>
      <c r="C55" s="17">
        <v>612</v>
      </c>
      <c r="D55" s="16">
        <f>B1*C55</f>
        <v>219.3408</v>
      </c>
      <c r="E55" s="16">
        <v>0</v>
      </c>
      <c r="F55" s="16">
        <f>D55</f>
        <v>219.3408</v>
      </c>
    </row>
    <row r="56" spans="1:11" x14ac:dyDescent="0.35">
      <c r="A56" s="10" t="s">
        <v>65</v>
      </c>
      <c r="C56" s="17">
        <v>98</v>
      </c>
      <c r="D56" s="16">
        <f>B1*C56</f>
        <v>35.123199999999997</v>
      </c>
      <c r="E56" s="16">
        <v>0</v>
      </c>
      <c r="F56" s="16">
        <f>D56</f>
        <v>35.123199999999997</v>
      </c>
      <c r="H56">
        <v>35.119999999999997</v>
      </c>
    </row>
    <row r="57" spans="1:11" x14ac:dyDescent="0.35">
      <c r="A57" s="10" t="s">
        <v>66</v>
      </c>
      <c r="B57" t="s">
        <v>23</v>
      </c>
      <c r="C57" s="17">
        <v>1989</v>
      </c>
      <c r="D57" s="16">
        <f>B1*C57</f>
        <v>712.85760000000005</v>
      </c>
      <c r="E57" s="16">
        <f>F2*C57</f>
        <v>55.413540000000005</v>
      </c>
      <c r="F57" s="16">
        <f>D57-E57</f>
        <v>657.44406000000004</v>
      </c>
    </row>
    <row r="58" spans="1:11" x14ac:dyDescent="0.35">
      <c r="A58" s="10" t="s">
        <v>67</v>
      </c>
      <c r="B58" t="s">
        <v>23</v>
      </c>
      <c r="C58" s="17">
        <v>8545</v>
      </c>
      <c r="D58" s="16">
        <f>B1*C58</f>
        <v>3062.5279999999998</v>
      </c>
      <c r="E58" s="16">
        <f>F2*C58</f>
        <v>238.06370000000001</v>
      </c>
      <c r="F58" s="16">
        <f>D58-E58</f>
        <v>2824.4642999999996</v>
      </c>
      <c r="H58">
        <v>2824.46</v>
      </c>
    </row>
    <row r="59" spans="1:11" x14ac:dyDescent="0.35">
      <c r="A59" s="10" t="s">
        <v>68</v>
      </c>
      <c r="C59" s="17">
        <v>566</v>
      </c>
      <c r="D59" s="16">
        <f>B1*C59</f>
        <v>202.8544</v>
      </c>
      <c r="E59" s="16">
        <v>0</v>
      </c>
      <c r="F59" s="16">
        <f>D59</f>
        <v>202.8544</v>
      </c>
      <c r="H59">
        <v>202.85</v>
      </c>
    </row>
    <row r="60" spans="1:11" x14ac:dyDescent="0.35">
      <c r="A60" s="10" t="s">
        <v>69</v>
      </c>
      <c r="B60" t="s">
        <v>23</v>
      </c>
      <c r="C60" s="17">
        <v>6571</v>
      </c>
      <c r="D60" s="16">
        <f>B1*C60</f>
        <v>2355.0464000000002</v>
      </c>
      <c r="E60" s="16">
        <f>F2*C60</f>
        <v>183.06806000000003</v>
      </c>
      <c r="F60" s="16">
        <f>D60-E60</f>
        <v>2171.9783400000001</v>
      </c>
      <c r="H60">
        <v>2171.98</v>
      </c>
    </row>
    <row r="61" spans="1:11" x14ac:dyDescent="0.35">
      <c r="A61" s="10" t="s">
        <v>70</v>
      </c>
      <c r="B61" t="s">
        <v>9</v>
      </c>
      <c r="C61" s="17">
        <v>14974</v>
      </c>
      <c r="D61" s="16">
        <f>B1*C61</f>
        <v>5366.6815999999999</v>
      </c>
      <c r="E61" s="16">
        <f>F3*C61</f>
        <v>625.76346000000001</v>
      </c>
      <c r="F61" s="16">
        <f>D61-E61</f>
        <v>4740.9181399999998</v>
      </c>
      <c r="H61">
        <v>4740.92</v>
      </c>
    </row>
    <row r="62" spans="1:11" x14ac:dyDescent="0.35">
      <c r="A62" s="5" t="s">
        <v>278</v>
      </c>
      <c r="C62" s="17">
        <v>94</v>
      </c>
      <c r="D62" s="16">
        <f>B1*C62</f>
        <v>33.689599999999999</v>
      </c>
      <c r="E62" s="16">
        <v>0</v>
      </c>
      <c r="F62" s="16">
        <v>35</v>
      </c>
      <c r="K62">
        <v>33.69</v>
      </c>
    </row>
    <row r="63" spans="1:11" x14ac:dyDescent="0.35">
      <c r="A63" s="10" t="s">
        <v>71</v>
      </c>
      <c r="C63" s="17">
        <v>663</v>
      </c>
      <c r="D63" s="16">
        <f>B1*C63</f>
        <v>237.61920000000001</v>
      </c>
      <c r="E63" s="16">
        <v>0</v>
      </c>
      <c r="F63" s="16">
        <f>D63</f>
        <v>237.61920000000001</v>
      </c>
      <c r="H63">
        <v>237.62</v>
      </c>
    </row>
    <row r="64" spans="1:11" x14ac:dyDescent="0.35">
      <c r="A64" s="10" t="s">
        <v>72</v>
      </c>
      <c r="C64" s="17">
        <v>350</v>
      </c>
      <c r="D64" s="16">
        <f>B1*C64</f>
        <v>125.44</v>
      </c>
      <c r="E64" s="16">
        <v>0</v>
      </c>
      <c r="F64" s="16">
        <f>D64</f>
        <v>125.44</v>
      </c>
      <c r="H64">
        <v>125.44</v>
      </c>
    </row>
    <row r="65" spans="1:11" x14ac:dyDescent="0.35">
      <c r="A65" s="10" t="s">
        <v>73</v>
      </c>
      <c r="B65" t="s">
        <v>23</v>
      </c>
      <c r="C65" s="17">
        <v>271</v>
      </c>
      <c r="D65" s="16">
        <f>B1*C65</f>
        <v>97.126400000000004</v>
      </c>
      <c r="E65" s="16">
        <f>F2*C65</f>
        <v>7.5500600000000011</v>
      </c>
      <c r="F65" s="16">
        <f>D65-E65</f>
        <v>89.576340000000002</v>
      </c>
      <c r="H65">
        <v>89.58</v>
      </c>
    </row>
    <row r="66" spans="1:11" x14ac:dyDescent="0.35">
      <c r="A66" s="10" t="s">
        <v>74</v>
      </c>
      <c r="C66" s="17">
        <v>198</v>
      </c>
      <c r="D66" s="16">
        <f>B1*C66</f>
        <v>70.963200000000001</v>
      </c>
      <c r="E66" s="16">
        <v>0</v>
      </c>
      <c r="F66" s="16">
        <f>D66-E66</f>
        <v>70.963200000000001</v>
      </c>
      <c r="H66">
        <v>70.959999999999994</v>
      </c>
    </row>
    <row r="67" spans="1:11" x14ac:dyDescent="0.35">
      <c r="A67" s="10" t="s">
        <v>75</v>
      </c>
      <c r="C67" s="17">
        <v>7533</v>
      </c>
      <c r="D67" s="16">
        <f>B1*C67</f>
        <v>2699.8272000000002</v>
      </c>
      <c r="E67" s="16">
        <v>0</v>
      </c>
      <c r="F67" s="16">
        <f>D67</f>
        <v>2699.8272000000002</v>
      </c>
      <c r="H67">
        <v>2699.83</v>
      </c>
    </row>
    <row r="68" spans="1:11" x14ac:dyDescent="0.35">
      <c r="A68" s="5" t="s">
        <v>76</v>
      </c>
      <c r="C68" s="17">
        <v>114</v>
      </c>
      <c r="D68" s="16">
        <f>B1*C68</f>
        <v>40.857599999999998</v>
      </c>
      <c r="E68" s="16">
        <v>0</v>
      </c>
      <c r="F68" s="9">
        <v>35</v>
      </c>
      <c r="K68">
        <v>35</v>
      </c>
    </row>
    <row r="69" spans="1:11" x14ac:dyDescent="0.35">
      <c r="A69" s="10" t="s">
        <v>77</v>
      </c>
      <c r="C69" s="17">
        <v>203</v>
      </c>
      <c r="D69" s="16">
        <f>B1*C69</f>
        <v>72.755200000000002</v>
      </c>
      <c r="E69" s="16">
        <v>0</v>
      </c>
      <c r="F69" s="16">
        <f>D69</f>
        <v>72.755200000000002</v>
      </c>
    </row>
    <row r="70" spans="1:11" x14ac:dyDescent="0.35">
      <c r="A70" s="10" t="s">
        <v>78</v>
      </c>
      <c r="C70" s="17">
        <v>159</v>
      </c>
      <c r="D70" s="16">
        <f>B1*C70</f>
        <v>56.985599999999998</v>
      </c>
      <c r="E70" s="16">
        <v>0</v>
      </c>
      <c r="F70" s="16">
        <f>D70</f>
        <v>56.985599999999998</v>
      </c>
      <c r="H70">
        <v>56.99</v>
      </c>
    </row>
    <row r="71" spans="1:11" x14ac:dyDescent="0.35">
      <c r="A71" s="5" t="s">
        <v>79</v>
      </c>
      <c r="C71" s="17">
        <v>100</v>
      </c>
      <c r="D71" s="16">
        <f>B1*C71</f>
        <v>35.839999999999996</v>
      </c>
      <c r="E71" s="16">
        <v>0</v>
      </c>
      <c r="F71" s="9">
        <v>35</v>
      </c>
      <c r="K71">
        <v>35</v>
      </c>
    </row>
    <row r="72" spans="1:11" x14ac:dyDescent="0.35">
      <c r="A72" s="10" t="s">
        <v>80</v>
      </c>
      <c r="C72" s="17">
        <v>115</v>
      </c>
      <c r="D72" s="16">
        <f>B1*C72</f>
        <v>41.216000000000001</v>
      </c>
      <c r="E72" s="16">
        <v>0</v>
      </c>
      <c r="F72" s="16">
        <f>D72</f>
        <v>41.216000000000001</v>
      </c>
      <c r="H72">
        <v>41.22</v>
      </c>
    </row>
    <row r="73" spans="1:11" x14ac:dyDescent="0.35">
      <c r="A73" s="10" t="s">
        <v>81</v>
      </c>
      <c r="B73" t="s">
        <v>23</v>
      </c>
      <c r="C73" s="17">
        <v>527</v>
      </c>
      <c r="D73" s="16">
        <f>B1*C73</f>
        <v>188.8768</v>
      </c>
      <c r="E73" s="16">
        <f>F2*C73</f>
        <v>14.682220000000001</v>
      </c>
      <c r="F73" s="16">
        <f>D73-E73</f>
        <v>174.19458</v>
      </c>
      <c r="H73">
        <v>174.19</v>
      </c>
    </row>
    <row r="74" spans="1:11" x14ac:dyDescent="0.35">
      <c r="A74" s="10" t="s">
        <v>82</v>
      </c>
      <c r="B74" t="s">
        <v>23</v>
      </c>
      <c r="C74" s="17">
        <v>104</v>
      </c>
      <c r="D74" s="16">
        <f>B1*C74</f>
        <v>37.273600000000002</v>
      </c>
      <c r="E74" s="16">
        <f>F2*C74</f>
        <v>2.8974400000000005</v>
      </c>
      <c r="F74" s="16">
        <f>D74-E74</f>
        <v>34.376159999999999</v>
      </c>
      <c r="H74">
        <v>34.380000000000003</v>
      </c>
    </row>
    <row r="75" spans="1:11" x14ac:dyDescent="0.35">
      <c r="A75" s="10" t="s">
        <v>83</v>
      </c>
      <c r="B75" t="s">
        <v>23</v>
      </c>
      <c r="C75" s="17">
        <v>417</v>
      </c>
      <c r="D75" s="16">
        <f>B1*C75</f>
        <v>149.4528</v>
      </c>
      <c r="E75" s="16">
        <f>F2*C75</f>
        <v>11.617620000000001</v>
      </c>
      <c r="F75" s="16">
        <v>149.44999999999999</v>
      </c>
      <c r="H75">
        <v>137.84</v>
      </c>
      <c r="K75">
        <v>11.62</v>
      </c>
    </row>
    <row r="76" spans="1:11" x14ac:dyDescent="0.35">
      <c r="A76" s="10" t="s">
        <v>84</v>
      </c>
      <c r="C76" s="17">
        <v>50</v>
      </c>
      <c r="D76" s="16">
        <f>B1*C76</f>
        <v>17.919999999999998</v>
      </c>
      <c r="E76" s="16">
        <v>0</v>
      </c>
      <c r="F76" s="16">
        <f>D76</f>
        <v>17.919999999999998</v>
      </c>
      <c r="H76">
        <v>17.920000000000002</v>
      </c>
    </row>
    <row r="77" spans="1:11" x14ac:dyDescent="0.35">
      <c r="A77" s="10" t="s">
        <v>85</v>
      </c>
      <c r="B77" t="s">
        <v>23</v>
      </c>
      <c r="C77" s="17">
        <v>220</v>
      </c>
      <c r="D77" s="16">
        <f>B1*C77</f>
        <v>78.847999999999999</v>
      </c>
      <c r="E77" s="16">
        <f>F2*C77</f>
        <v>6.1292000000000009</v>
      </c>
      <c r="F77" s="16">
        <f>D77-E77</f>
        <v>72.718800000000002</v>
      </c>
      <c r="H77">
        <v>72.72</v>
      </c>
    </row>
    <row r="78" spans="1:11" x14ac:dyDescent="0.35">
      <c r="A78" s="10" t="s">
        <v>86</v>
      </c>
      <c r="C78" s="17">
        <v>751</v>
      </c>
      <c r="D78" s="16">
        <f>B1*C78</f>
        <v>269.15839999999997</v>
      </c>
      <c r="E78" s="16">
        <v>0</v>
      </c>
      <c r="F78" s="16">
        <f>D78</f>
        <v>269.15839999999997</v>
      </c>
      <c r="H78">
        <v>269.16000000000003</v>
      </c>
    </row>
    <row r="79" spans="1:11" x14ac:dyDescent="0.35">
      <c r="A79" s="10" t="s">
        <v>87</v>
      </c>
      <c r="C79" s="17">
        <v>328</v>
      </c>
      <c r="D79" s="16">
        <f>B1*C79</f>
        <v>117.5552</v>
      </c>
      <c r="E79" s="16">
        <v>0</v>
      </c>
      <c r="F79" s="16">
        <f>D79</f>
        <v>117.5552</v>
      </c>
      <c r="H79">
        <v>117.56</v>
      </c>
    </row>
    <row r="80" spans="1:11" x14ac:dyDescent="0.35">
      <c r="A80" s="10" t="s">
        <v>279</v>
      </c>
      <c r="C80" s="17">
        <v>76</v>
      </c>
      <c r="D80" s="16">
        <f>B1*C80</f>
        <v>27.238399999999999</v>
      </c>
      <c r="E80" s="16">
        <v>0</v>
      </c>
      <c r="F80" s="16">
        <v>35</v>
      </c>
      <c r="H80">
        <v>27.24</v>
      </c>
    </row>
    <row r="81" spans="1:11" x14ac:dyDescent="0.35">
      <c r="A81" s="10" t="s">
        <v>88</v>
      </c>
      <c r="C81" s="17">
        <v>110</v>
      </c>
      <c r="D81" s="16">
        <f>B1*C81</f>
        <v>39.423999999999999</v>
      </c>
      <c r="E81" s="16">
        <v>0</v>
      </c>
      <c r="F81" s="16">
        <f>D81</f>
        <v>39.423999999999999</v>
      </c>
    </row>
    <row r="82" spans="1:11" x14ac:dyDescent="0.35">
      <c r="A82" s="10" t="s">
        <v>89</v>
      </c>
      <c r="C82" s="17">
        <v>473</v>
      </c>
      <c r="D82" s="16">
        <f>B1*C82</f>
        <v>169.5232</v>
      </c>
      <c r="E82" s="16">
        <v>0</v>
      </c>
      <c r="F82" s="16">
        <f>D82</f>
        <v>169.5232</v>
      </c>
      <c r="H82">
        <v>169.52</v>
      </c>
    </row>
    <row r="83" spans="1:11" x14ac:dyDescent="0.35">
      <c r="A83" s="10" t="s">
        <v>90</v>
      </c>
      <c r="B83" t="s">
        <v>23</v>
      </c>
      <c r="C83" s="17">
        <v>362</v>
      </c>
      <c r="D83" s="16">
        <f>B1*C83</f>
        <v>129.74080000000001</v>
      </c>
      <c r="E83" s="16">
        <f>F2*C83</f>
        <v>10.085320000000001</v>
      </c>
      <c r="F83" s="16">
        <f>D83-E83</f>
        <v>119.65548000000001</v>
      </c>
      <c r="H83">
        <v>119.66</v>
      </c>
    </row>
    <row r="84" spans="1:11" x14ac:dyDescent="0.35">
      <c r="A84" s="10" t="s">
        <v>91</v>
      </c>
      <c r="B84" t="s">
        <v>23</v>
      </c>
      <c r="C84" s="17">
        <v>114</v>
      </c>
      <c r="D84" s="16">
        <f>B1*C84</f>
        <v>40.857599999999998</v>
      </c>
      <c r="E84" s="16">
        <f>F2*C84</f>
        <v>3.1760400000000004</v>
      </c>
      <c r="F84" s="16">
        <f>D84-E84</f>
        <v>37.681559999999998</v>
      </c>
    </row>
    <row r="85" spans="1:11" x14ac:dyDescent="0.35">
      <c r="A85" s="5" t="s">
        <v>92</v>
      </c>
      <c r="C85" s="17">
        <v>2560</v>
      </c>
      <c r="D85" s="16">
        <f>B1*C85</f>
        <v>917.50400000000002</v>
      </c>
      <c r="E85" s="16">
        <v>0</v>
      </c>
      <c r="F85" s="16">
        <f>D85</f>
        <v>917.50400000000002</v>
      </c>
    </row>
    <row r="86" spans="1:11" x14ac:dyDescent="0.35">
      <c r="A86" s="10" t="s">
        <v>93</v>
      </c>
      <c r="B86" t="s">
        <v>23</v>
      </c>
      <c r="C86" s="17">
        <v>372</v>
      </c>
      <c r="D86" s="16">
        <f>B1*C86</f>
        <v>133.32480000000001</v>
      </c>
      <c r="E86" s="16">
        <f>F2*C86</f>
        <v>10.36392</v>
      </c>
      <c r="F86" s="16">
        <f>D86-E86</f>
        <v>122.96088</v>
      </c>
      <c r="H86">
        <v>122.96</v>
      </c>
    </row>
    <row r="87" spans="1:11" x14ac:dyDescent="0.35">
      <c r="A87" s="10" t="s">
        <v>94</v>
      </c>
      <c r="C87" s="17">
        <v>241</v>
      </c>
      <c r="D87" s="16">
        <f>B1*C87</f>
        <v>86.374399999999994</v>
      </c>
      <c r="E87" s="16">
        <v>0</v>
      </c>
      <c r="F87" s="16">
        <f>D87</f>
        <v>86.374399999999994</v>
      </c>
      <c r="H87">
        <v>86.37</v>
      </c>
    </row>
    <row r="88" spans="1:11" x14ac:dyDescent="0.35">
      <c r="A88" s="10" t="s">
        <v>95</v>
      </c>
      <c r="B88" t="s">
        <v>9</v>
      </c>
      <c r="C88" s="17">
        <v>5685</v>
      </c>
      <c r="D88" s="16">
        <f>B1*C88</f>
        <v>2037.5039999999999</v>
      </c>
      <c r="E88" s="16">
        <f>F3*C88</f>
        <v>237.57615000000001</v>
      </c>
      <c r="F88" s="16">
        <f>D88-E88</f>
        <v>1799.9278499999998</v>
      </c>
      <c r="H88">
        <v>1799.93</v>
      </c>
    </row>
    <row r="89" spans="1:11" x14ac:dyDescent="0.35">
      <c r="A89" s="10" t="s">
        <v>96</v>
      </c>
      <c r="B89" t="s">
        <v>23</v>
      </c>
      <c r="C89" s="17">
        <v>992</v>
      </c>
      <c r="D89" s="16">
        <f>B1*C89</f>
        <v>355.53280000000001</v>
      </c>
      <c r="E89" s="16">
        <f>F2*C89</f>
        <v>27.637120000000003</v>
      </c>
      <c r="F89" s="16">
        <f>D89-E89</f>
        <v>327.89568000000003</v>
      </c>
      <c r="H89">
        <v>327.9</v>
      </c>
    </row>
    <row r="90" spans="1:11" x14ac:dyDescent="0.35">
      <c r="A90" s="10" t="s">
        <v>97</v>
      </c>
      <c r="B90" t="s">
        <v>23</v>
      </c>
      <c r="C90" s="17">
        <v>617</v>
      </c>
      <c r="D90" s="16">
        <f>B1*C90</f>
        <v>221.1328</v>
      </c>
      <c r="E90" s="16">
        <f>F2*C90</f>
        <v>17.189620000000001</v>
      </c>
      <c r="F90" s="16">
        <f>D90-E90</f>
        <v>203.94318000000001</v>
      </c>
      <c r="H90">
        <v>203.94</v>
      </c>
    </row>
    <row r="91" spans="1:11" x14ac:dyDescent="0.35">
      <c r="A91" s="10" t="s">
        <v>98</v>
      </c>
      <c r="C91" s="17">
        <v>241</v>
      </c>
      <c r="D91" s="16">
        <f>B1*C91</f>
        <v>86.374399999999994</v>
      </c>
      <c r="E91" s="16">
        <v>0</v>
      </c>
      <c r="F91" s="16">
        <f>D91</f>
        <v>86.374399999999994</v>
      </c>
    </row>
    <row r="92" spans="1:11" x14ac:dyDescent="0.35">
      <c r="A92" s="10" t="s">
        <v>99</v>
      </c>
      <c r="B92" t="s">
        <v>23</v>
      </c>
      <c r="C92" s="17">
        <v>516</v>
      </c>
      <c r="D92" s="16">
        <f>B1*C92</f>
        <v>184.93440000000001</v>
      </c>
      <c r="E92" s="16">
        <f>F2*C92</f>
        <v>14.375760000000001</v>
      </c>
      <c r="F92" s="16">
        <f>D92-E92</f>
        <v>170.55864</v>
      </c>
      <c r="H92">
        <v>170.56</v>
      </c>
    </row>
    <row r="93" spans="1:11" x14ac:dyDescent="0.35">
      <c r="A93" s="5" t="s">
        <v>100</v>
      </c>
      <c r="C93" s="17">
        <v>86</v>
      </c>
      <c r="D93" s="16">
        <f>B1*C93</f>
        <v>30.822399999999998</v>
      </c>
      <c r="E93" s="16">
        <v>0</v>
      </c>
      <c r="F93" s="9">
        <v>35</v>
      </c>
      <c r="K93">
        <v>35</v>
      </c>
    </row>
    <row r="94" spans="1:11" x14ac:dyDescent="0.35">
      <c r="A94" s="10" t="s">
        <v>101</v>
      </c>
      <c r="B94" t="s">
        <v>23</v>
      </c>
      <c r="C94" s="17">
        <v>182</v>
      </c>
      <c r="D94" s="16">
        <f>B1*C94</f>
        <v>65.228799999999993</v>
      </c>
      <c r="E94" s="16">
        <f>F2*C94</f>
        <v>5.0705200000000001</v>
      </c>
      <c r="F94" s="16">
        <f>D94-E94</f>
        <v>60.158279999999991</v>
      </c>
    </row>
    <row r="95" spans="1:11" x14ac:dyDescent="0.35">
      <c r="A95" s="10" t="s">
        <v>102</v>
      </c>
      <c r="C95" s="17">
        <v>156</v>
      </c>
      <c r="D95" s="16">
        <f>B1*C95</f>
        <v>55.910400000000003</v>
      </c>
      <c r="E95" s="16">
        <v>0</v>
      </c>
      <c r="F95" s="16">
        <f>D95</f>
        <v>55.910400000000003</v>
      </c>
      <c r="H95">
        <v>55.91</v>
      </c>
    </row>
    <row r="96" spans="1:11" x14ac:dyDescent="0.35">
      <c r="A96" s="10" t="s">
        <v>103</v>
      </c>
      <c r="B96" t="s">
        <v>23</v>
      </c>
      <c r="C96" s="17">
        <v>214</v>
      </c>
      <c r="D96" s="16">
        <f>B1*C96</f>
        <v>76.697599999999994</v>
      </c>
      <c r="E96" s="16">
        <f>F2*C96</f>
        <v>5.9620400000000009</v>
      </c>
      <c r="F96" s="16">
        <f>D96-E96</f>
        <v>70.735559999999992</v>
      </c>
      <c r="H96">
        <v>70.739999999999995</v>
      </c>
    </row>
    <row r="97" spans="1:11" x14ac:dyDescent="0.35">
      <c r="A97" s="10" t="s">
        <v>104</v>
      </c>
      <c r="B97" t="s">
        <v>23</v>
      </c>
      <c r="C97" s="17">
        <v>335</v>
      </c>
      <c r="D97" s="16">
        <f>B1*C97</f>
        <v>120.06399999999999</v>
      </c>
      <c r="E97" s="16">
        <f>F2*C97</f>
        <v>9.3331000000000017</v>
      </c>
      <c r="F97" s="16">
        <f>D97-E97</f>
        <v>110.73089999999999</v>
      </c>
    </row>
    <row r="98" spans="1:11" x14ac:dyDescent="0.35">
      <c r="A98" s="10" t="s">
        <v>105</v>
      </c>
      <c r="C98" s="17">
        <v>121</v>
      </c>
      <c r="D98" s="16">
        <f>B1*C98</f>
        <v>43.366399999999999</v>
      </c>
      <c r="E98" s="16">
        <v>0</v>
      </c>
      <c r="F98" s="16">
        <f>D98</f>
        <v>43.366399999999999</v>
      </c>
    </row>
    <row r="99" spans="1:11" x14ac:dyDescent="0.35">
      <c r="A99" s="10" t="s">
        <v>106</v>
      </c>
      <c r="B99" t="s">
        <v>23</v>
      </c>
      <c r="C99" s="17">
        <v>3184</v>
      </c>
      <c r="D99" s="16">
        <f>B1*C99</f>
        <v>1141.1456000000001</v>
      </c>
      <c r="E99" s="16">
        <f>F2*C99</f>
        <v>88.706240000000008</v>
      </c>
      <c r="F99" s="16">
        <f>D99-E99</f>
        <v>1052.4393600000001</v>
      </c>
      <c r="H99">
        <v>1052.44</v>
      </c>
    </row>
    <row r="100" spans="1:11" x14ac:dyDescent="0.35">
      <c r="A100" s="5" t="s">
        <v>107</v>
      </c>
      <c r="C100" s="17">
        <v>71</v>
      </c>
      <c r="D100" s="16">
        <f>B1*C100</f>
        <v>25.446400000000001</v>
      </c>
      <c r="E100" s="16">
        <v>0</v>
      </c>
      <c r="F100" s="9">
        <v>35</v>
      </c>
      <c r="K100">
        <v>35</v>
      </c>
    </row>
    <row r="101" spans="1:11" x14ac:dyDescent="0.35">
      <c r="A101" s="10" t="s">
        <v>108</v>
      </c>
      <c r="C101" s="17">
        <v>122</v>
      </c>
      <c r="D101" s="16">
        <f>B1*C101</f>
        <v>43.724800000000002</v>
      </c>
      <c r="E101" s="16">
        <v>0</v>
      </c>
      <c r="F101" s="16">
        <f>D101</f>
        <v>43.724800000000002</v>
      </c>
      <c r="H101">
        <v>43.72</v>
      </c>
    </row>
    <row r="102" spans="1:11" x14ac:dyDescent="0.35">
      <c r="A102" s="10" t="s">
        <v>109</v>
      </c>
      <c r="B102" t="s">
        <v>23</v>
      </c>
      <c r="C102" s="17">
        <v>1107</v>
      </c>
      <c r="D102" s="16">
        <f>B1*C102</f>
        <v>396.74880000000002</v>
      </c>
      <c r="E102" s="16">
        <f>F2*C102</f>
        <v>30.841020000000004</v>
      </c>
      <c r="F102" s="16">
        <f>D102-E102</f>
        <v>365.90778</v>
      </c>
      <c r="H102">
        <v>365.91</v>
      </c>
    </row>
    <row r="103" spans="1:11" x14ac:dyDescent="0.35">
      <c r="A103" s="10" t="s">
        <v>110</v>
      </c>
      <c r="B103" t="s">
        <v>23</v>
      </c>
      <c r="C103" s="17">
        <v>533</v>
      </c>
      <c r="D103" s="16">
        <f>B1*C103</f>
        <v>191.02719999999999</v>
      </c>
      <c r="E103" s="16">
        <f>F2*C103</f>
        <v>14.849380000000002</v>
      </c>
      <c r="F103" s="16">
        <f>D103-E103</f>
        <v>176.17782</v>
      </c>
    </row>
    <row r="104" spans="1:11" x14ac:dyDescent="0.35">
      <c r="A104" s="10" t="s">
        <v>111</v>
      </c>
      <c r="C104" s="17">
        <v>112</v>
      </c>
      <c r="D104" s="16">
        <f>B1*C104</f>
        <v>40.140799999999999</v>
      </c>
      <c r="E104" s="16">
        <v>0</v>
      </c>
      <c r="F104" s="16">
        <f>D104</f>
        <v>40.140799999999999</v>
      </c>
      <c r="H104">
        <v>40.14</v>
      </c>
    </row>
    <row r="105" spans="1:11" x14ac:dyDescent="0.35">
      <c r="A105" s="10" t="s">
        <v>112</v>
      </c>
      <c r="B105" t="s">
        <v>23</v>
      </c>
      <c r="C105" s="17">
        <v>1325</v>
      </c>
      <c r="D105" s="16">
        <f>B1*C105</f>
        <v>474.88</v>
      </c>
      <c r="E105" s="16">
        <f>F2*C105</f>
        <v>36.914500000000004</v>
      </c>
      <c r="F105" s="16">
        <f>D105-E105</f>
        <v>437.96550000000002</v>
      </c>
    </row>
    <row r="106" spans="1:11" x14ac:dyDescent="0.35">
      <c r="A106" s="10" t="s">
        <v>113</v>
      </c>
      <c r="C106" s="17">
        <v>221</v>
      </c>
      <c r="D106" s="16">
        <f>B1*C106</f>
        <v>79.206400000000002</v>
      </c>
      <c r="E106" s="16">
        <v>0</v>
      </c>
      <c r="F106" s="16">
        <f>D106</f>
        <v>79.206400000000002</v>
      </c>
      <c r="H106">
        <v>79.209999999999994</v>
      </c>
    </row>
    <row r="107" spans="1:11" x14ac:dyDescent="0.35">
      <c r="A107" s="10" t="s">
        <v>114</v>
      </c>
      <c r="B107" t="s">
        <v>23</v>
      </c>
      <c r="C107" s="17">
        <v>932</v>
      </c>
      <c r="D107" s="16">
        <f>B1*C107</f>
        <v>334.02879999999999</v>
      </c>
      <c r="E107" s="16">
        <f>F2*C107</f>
        <v>25.965520000000001</v>
      </c>
      <c r="F107" s="16">
        <f>D107-E107</f>
        <v>308.06327999999996</v>
      </c>
    </row>
    <row r="108" spans="1:11" x14ac:dyDescent="0.35">
      <c r="A108" s="10" t="s">
        <v>115</v>
      </c>
      <c r="C108" s="17">
        <v>291</v>
      </c>
      <c r="D108" s="16">
        <f>B1*C108</f>
        <v>104.2944</v>
      </c>
      <c r="E108" s="16">
        <v>0</v>
      </c>
      <c r="F108" s="16">
        <f>D108</f>
        <v>104.2944</v>
      </c>
      <c r="H108">
        <v>104.29</v>
      </c>
    </row>
    <row r="109" spans="1:11" x14ac:dyDescent="0.35">
      <c r="A109" s="11" t="s">
        <v>116</v>
      </c>
      <c r="C109" s="17">
        <v>66</v>
      </c>
      <c r="D109" s="16">
        <f>B1*C109</f>
        <v>23.654399999999999</v>
      </c>
      <c r="E109" s="16">
        <v>0</v>
      </c>
      <c r="F109" s="9">
        <v>35</v>
      </c>
      <c r="H109">
        <v>35</v>
      </c>
    </row>
    <row r="110" spans="1:11" x14ac:dyDescent="0.35">
      <c r="A110" s="10" t="s">
        <v>117</v>
      </c>
      <c r="B110" t="s">
        <v>23</v>
      </c>
      <c r="C110" s="17">
        <v>403</v>
      </c>
      <c r="D110" s="16">
        <f>B1*C110</f>
        <v>144.43520000000001</v>
      </c>
      <c r="E110" s="16">
        <f>F2*C110</f>
        <v>11.227580000000001</v>
      </c>
      <c r="F110" s="16">
        <f>D110-E110</f>
        <v>133.20762000000002</v>
      </c>
      <c r="H110">
        <v>133.21</v>
      </c>
    </row>
    <row r="111" spans="1:11" x14ac:dyDescent="0.35">
      <c r="A111" s="10" t="s">
        <v>118</v>
      </c>
      <c r="C111" s="17">
        <v>240</v>
      </c>
      <c r="D111" s="16">
        <f>B1*C111</f>
        <v>86.016000000000005</v>
      </c>
      <c r="E111" s="16">
        <v>0</v>
      </c>
      <c r="F111" s="16">
        <f>D111</f>
        <v>86.016000000000005</v>
      </c>
      <c r="H111">
        <v>86.02</v>
      </c>
    </row>
    <row r="112" spans="1:11" x14ac:dyDescent="0.35">
      <c r="A112" s="10" t="s">
        <v>119</v>
      </c>
      <c r="C112" s="17">
        <v>883</v>
      </c>
      <c r="D112" s="16">
        <f>B1*C112</f>
        <v>316.46719999999999</v>
      </c>
      <c r="E112" s="16">
        <v>0</v>
      </c>
      <c r="F112" s="16">
        <f>D112</f>
        <v>316.46719999999999</v>
      </c>
      <c r="H112">
        <v>316.47000000000003</v>
      </c>
    </row>
    <row r="113" spans="1:11" x14ac:dyDescent="0.35">
      <c r="A113" s="10" t="s">
        <v>120</v>
      </c>
      <c r="C113" s="17">
        <v>632</v>
      </c>
      <c r="D113" s="16">
        <f>B1*C113</f>
        <v>226.50880000000001</v>
      </c>
      <c r="E113" s="16">
        <v>0</v>
      </c>
      <c r="F113" s="16">
        <f>D113</f>
        <v>226.50880000000001</v>
      </c>
      <c r="H113">
        <v>226.51</v>
      </c>
    </row>
    <row r="114" spans="1:11" x14ac:dyDescent="0.35">
      <c r="A114" s="5" t="s">
        <v>121</v>
      </c>
      <c r="C114" s="17">
        <v>44</v>
      </c>
      <c r="D114" s="16">
        <f>B1*C114</f>
        <v>15.769600000000001</v>
      </c>
      <c r="E114" s="16">
        <v>0</v>
      </c>
      <c r="F114" s="9">
        <v>35</v>
      </c>
      <c r="K114">
        <v>35</v>
      </c>
    </row>
    <row r="115" spans="1:11" x14ac:dyDescent="0.35">
      <c r="A115" s="10" t="s">
        <v>122</v>
      </c>
      <c r="B115" t="s">
        <v>23</v>
      </c>
      <c r="C115" s="17">
        <v>3345</v>
      </c>
      <c r="D115" s="16">
        <f>B1*C115</f>
        <v>1198.848</v>
      </c>
      <c r="E115" s="16">
        <f>F2*C115</f>
        <v>93.191700000000012</v>
      </c>
      <c r="F115" s="16">
        <f>D115-E115</f>
        <v>1105.6562999999999</v>
      </c>
    </row>
    <row r="116" spans="1:11" x14ac:dyDescent="0.35">
      <c r="A116" s="10" t="s">
        <v>123</v>
      </c>
      <c r="C116" s="17">
        <v>174</v>
      </c>
      <c r="D116" s="16">
        <f>B1*C116</f>
        <v>62.361600000000003</v>
      </c>
      <c r="E116" s="16">
        <v>0</v>
      </c>
      <c r="F116" s="16">
        <f>D116</f>
        <v>62.361600000000003</v>
      </c>
    </row>
    <row r="117" spans="1:11" x14ac:dyDescent="0.35">
      <c r="A117" s="10" t="s">
        <v>124</v>
      </c>
      <c r="B117" t="s">
        <v>23</v>
      </c>
      <c r="C117" s="17">
        <v>279</v>
      </c>
      <c r="D117" s="16">
        <f>B1*C117</f>
        <v>99.993600000000001</v>
      </c>
      <c r="E117" s="16">
        <f>F2*C117</f>
        <v>7.7729400000000011</v>
      </c>
      <c r="F117" s="16">
        <f>D117-E117</f>
        <v>92.220659999999995</v>
      </c>
      <c r="H117">
        <v>92.22</v>
      </c>
    </row>
    <row r="118" spans="1:11" x14ac:dyDescent="0.35">
      <c r="A118" s="10" t="s">
        <v>125</v>
      </c>
      <c r="B118" t="s">
        <v>23</v>
      </c>
      <c r="C118" s="17">
        <v>669</v>
      </c>
      <c r="D118" s="16">
        <f>B1*C118</f>
        <v>239.7696</v>
      </c>
      <c r="E118" s="16">
        <f>F2*C118</f>
        <v>18.638340000000003</v>
      </c>
      <c r="F118" s="16">
        <f>D118-E118</f>
        <v>221.13126</v>
      </c>
      <c r="H118">
        <v>221.13</v>
      </c>
    </row>
    <row r="119" spans="1:11" x14ac:dyDescent="0.35">
      <c r="A119" s="5" t="s">
        <v>126</v>
      </c>
      <c r="C119" s="17">
        <v>96</v>
      </c>
      <c r="D119" s="16">
        <f>B1*C119</f>
        <v>34.406399999999998</v>
      </c>
      <c r="E119" s="16">
        <v>0</v>
      </c>
      <c r="F119" s="9">
        <v>35</v>
      </c>
      <c r="K119">
        <v>35</v>
      </c>
    </row>
    <row r="120" spans="1:11" x14ac:dyDescent="0.35">
      <c r="A120" s="10" t="s">
        <v>127</v>
      </c>
      <c r="C120" s="17">
        <v>131</v>
      </c>
      <c r="D120" s="16">
        <f>B1*C120</f>
        <v>46.950400000000002</v>
      </c>
      <c r="E120" s="16">
        <v>0</v>
      </c>
      <c r="F120" s="16">
        <f>D120</f>
        <v>46.950400000000002</v>
      </c>
      <c r="H120">
        <v>46.95</v>
      </c>
    </row>
    <row r="121" spans="1:11" x14ac:dyDescent="0.35">
      <c r="A121" s="5" t="s">
        <v>128</v>
      </c>
      <c r="C121" s="17">
        <v>107</v>
      </c>
      <c r="D121" s="16">
        <f>B1*C121</f>
        <v>38.348799999999997</v>
      </c>
      <c r="E121" s="16">
        <v>0</v>
      </c>
      <c r="F121" s="9">
        <v>35</v>
      </c>
      <c r="K121">
        <v>35</v>
      </c>
    </row>
    <row r="122" spans="1:11" x14ac:dyDescent="0.35">
      <c r="A122" s="5" t="s">
        <v>129</v>
      </c>
      <c r="C122" s="17">
        <v>151</v>
      </c>
      <c r="D122" s="16">
        <f>B1*C122</f>
        <v>54.118400000000001</v>
      </c>
      <c r="E122" s="16">
        <v>0</v>
      </c>
      <c r="F122" s="9">
        <v>35</v>
      </c>
      <c r="K122">
        <v>35</v>
      </c>
    </row>
    <row r="123" spans="1:11" x14ac:dyDescent="0.35">
      <c r="A123" s="10" t="s">
        <v>130</v>
      </c>
      <c r="B123" t="s">
        <v>23</v>
      </c>
      <c r="C123" s="17">
        <v>379</v>
      </c>
      <c r="D123" s="16">
        <f>B1*C123</f>
        <v>135.83359999999999</v>
      </c>
      <c r="E123" s="16">
        <f>F2*C123</f>
        <v>10.558940000000002</v>
      </c>
      <c r="F123" s="16">
        <f>D123-E123</f>
        <v>125.27465999999998</v>
      </c>
      <c r="H123">
        <v>125.27</v>
      </c>
    </row>
    <row r="124" spans="1:11" x14ac:dyDescent="0.35">
      <c r="A124" s="10" t="s">
        <v>131</v>
      </c>
      <c r="C124" s="17">
        <v>1644</v>
      </c>
      <c r="D124" s="16">
        <f>B1*C124</f>
        <v>589.20960000000002</v>
      </c>
      <c r="E124" s="16">
        <v>0</v>
      </c>
      <c r="F124" s="16">
        <f>D124</f>
        <v>589.20960000000002</v>
      </c>
      <c r="H124">
        <v>589.21</v>
      </c>
    </row>
    <row r="125" spans="1:11" x14ac:dyDescent="0.35">
      <c r="A125" s="10" t="s">
        <v>132</v>
      </c>
      <c r="C125" s="17">
        <v>507</v>
      </c>
      <c r="D125" s="16">
        <f>B1*C125</f>
        <v>181.7088</v>
      </c>
      <c r="E125" s="16">
        <v>0</v>
      </c>
      <c r="F125" s="16">
        <f>D125</f>
        <v>181.7088</v>
      </c>
      <c r="H125">
        <v>181.71</v>
      </c>
    </row>
    <row r="126" spans="1:11" x14ac:dyDescent="0.35">
      <c r="A126" s="10" t="s">
        <v>133</v>
      </c>
      <c r="B126" t="s">
        <v>9</v>
      </c>
      <c r="C126" s="17">
        <v>976</v>
      </c>
      <c r="D126" s="16">
        <f>B1*C126</f>
        <v>349.79840000000002</v>
      </c>
      <c r="E126" s="16">
        <f>F3*C126</f>
        <v>40.787039999999998</v>
      </c>
      <c r="F126" s="16">
        <f>D126-E126</f>
        <v>309.01136000000002</v>
      </c>
      <c r="H126">
        <v>309.01</v>
      </c>
    </row>
    <row r="127" spans="1:11" x14ac:dyDescent="0.35">
      <c r="A127" s="10" t="s">
        <v>134</v>
      </c>
      <c r="B127" t="s">
        <v>23</v>
      </c>
      <c r="C127" s="17">
        <v>656</v>
      </c>
      <c r="D127" s="16">
        <f>B1*C127</f>
        <v>235.1104</v>
      </c>
      <c r="E127" s="16">
        <f>F2*C127</f>
        <v>18.276160000000001</v>
      </c>
      <c r="F127" s="16">
        <f>D127-E127</f>
        <v>216.83423999999999</v>
      </c>
      <c r="H127">
        <v>216.83</v>
      </c>
    </row>
    <row r="128" spans="1:11" x14ac:dyDescent="0.35">
      <c r="A128" s="10" t="s">
        <v>135</v>
      </c>
      <c r="C128" s="17">
        <v>2092</v>
      </c>
      <c r="D128" s="16">
        <f>B1*C128</f>
        <v>749.77279999999996</v>
      </c>
      <c r="E128" s="16">
        <v>0</v>
      </c>
      <c r="F128" s="16">
        <f>D128</f>
        <v>749.77279999999996</v>
      </c>
      <c r="H128">
        <v>749.77</v>
      </c>
    </row>
    <row r="129" spans="1:11" x14ac:dyDescent="0.35">
      <c r="A129" s="10" t="s">
        <v>136</v>
      </c>
      <c r="C129" s="17">
        <v>1863</v>
      </c>
      <c r="D129" s="16">
        <f>B1*C129</f>
        <v>667.69920000000002</v>
      </c>
      <c r="E129" s="16">
        <v>0</v>
      </c>
      <c r="F129" s="16">
        <f>D129</f>
        <v>667.69920000000002</v>
      </c>
      <c r="H129">
        <v>667.7</v>
      </c>
    </row>
    <row r="130" spans="1:11" x14ac:dyDescent="0.35">
      <c r="A130" s="10" t="s">
        <v>137</v>
      </c>
      <c r="C130" s="17">
        <v>882</v>
      </c>
      <c r="D130" s="16">
        <f>B1*C130</f>
        <v>316.10879999999997</v>
      </c>
      <c r="E130" s="16">
        <v>0</v>
      </c>
      <c r="F130" s="16">
        <f>D130</f>
        <v>316.10879999999997</v>
      </c>
      <c r="H130">
        <v>316.11</v>
      </c>
    </row>
    <row r="131" spans="1:11" x14ac:dyDescent="0.35">
      <c r="A131" s="10" t="s">
        <v>138</v>
      </c>
      <c r="C131" s="17">
        <v>87</v>
      </c>
      <c r="D131" s="16">
        <f>B1*C131</f>
        <v>31.180800000000001</v>
      </c>
      <c r="E131" s="16">
        <v>0</v>
      </c>
      <c r="F131" s="9">
        <v>35</v>
      </c>
      <c r="H131">
        <v>35</v>
      </c>
    </row>
    <row r="132" spans="1:11" x14ac:dyDescent="0.35">
      <c r="A132" s="10" t="s">
        <v>139</v>
      </c>
      <c r="B132" t="s">
        <v>23</v>
      </c>
      <c r="C132" s="17">
        <v>1603</v>
      </c>
      <c r="D132" s="16">
        <f>B1*C132</f>
        <v>574.51520000000005</v>
      </c>
      <c r="E132" s="16">
        <f>F2*C132</f>
        <v>44.659580000000005</v>
      </c>
      <c r="F132" s="16">
        <f>D132-E132</f>
        <v>529.85562000000004</v>
      </c>
      <c r="H132">
        <v>529.86</v>
      </c>
    </row>
    <row r="133" spans="1:11" x14ac:dyDescent="0.35">
      <c r="A133" s="10" t="s">
        <v>140</v>
      </c>
      <c r="B133" t="s">
        <v>23</v>
      </c>
      <c r="C133" s="17">
        <v>928</v>
      </c>
      <c r="D133" s="16">
        <f>B1*C133</f>
        <v>332.59519999999998</v>
      </c>
      <c r="E133" s="16">
        <f>F2*C133</f>
        <v>25.854080000000003</v>
      </c>
      <c r="F133" s="16">
        <f>D133-E133</f>
        <v>306.74111999999997</v>
      </c>
      <c r="H133">
        <v>306.74</v>
      </c>
    </row>
    <row r="134" spans="1:11" x14ac:dyDescent="0.35">
      <c r="A134" s="10" t="s">
        <v>141</v>
      </c>
      <c r="C134" s="17">
        <v>241</v>
      </c>
      <c r="D134" s="16">
        <f>B1*C134</f>
        <v>86.374399999999994</v>
      </c>
      <c r="E134" s="16">
        <v>0</v>
      </c>
      <c r="F134" s="16">
        <f>D134</f>
        <v>86.374399999999994</v>
      </c>
      <c r="H134">
        <v>86.37</v>
      </c>
    </row>
    <row r="135" spans="1:11" x14ac:dyDescent="0.35">
      <c r="A135" s="10" t="s">
        <v>142</v>
      </c>
      <c r="B135" t="s">
        <v>23</v>
      </c>
      <c r="C135" s="17">
        <v>852</v>
      </c>
      <c r="D135" s="16">
        <f>B1*C135</f>
        <v>305.35680000000002</v>
      </c>
      <c r="E135" s="16">
        <f>F2*C135</f>
        <v>23.736720000000002</v>
      </c>
      <c r="F135" s="16">
        <f>D135-E135</f>
        <v>281.62008000000003</v>
      </c>
      <c r="H135">
        <v>281.62</v>
      </c>
    </row>
    <row r="136" spans="1:11" x14ac:dyDescent="0.35">
      <c r="A136" s="10" t="s">
        <v>143</v>
      </c>
      <c r="C136" s="17">
        <v>203</v>
      </c>
      <c r="D136" s="16">
        <f>B1*C136</f>
        <v>72.755200000000002</v>
      </c>
      <c r="E136" s="16">
        <v>0</v>
      </c>
      <c r="F136" s="16">
        <f>D136</f>
        <v>72.755200000000002</v>
      </c>
      <c r="H136">
        <v>72.760000000000005</v>
      </c>
    </row>
    <row r="137" spans="1:11" x14ac:dyDescent="0.35">
      <c r="A137" s="10" t="s">
        <v>144</v>
      </c>
      <c r="C137" s="17">
        <v>2111</v>
      </c>
      <c r="D137" s="16">
        <f>B1*C137</f>
        <v>756.58240000000001</v>
      </c>
      <c r="E137" s="16">
        <v>0</v>
      </c>
      <c r="F137" s="16">
        <f>D137</f>
        <v>756.58240000000001</v>
      </c>
      <c r="H137">
        <v>756.58</v>
      </c>
    </row>
    <row r="138" spans="1:11" x14ac:dyDescent="0.35">
      <c r="A138" s="10" t="s">
        <v>145</v>
      </c>
      <c r="B138" t="s">
        <v>23</v>
      </c>
      <c r="C138" s="17">
        <v>1256</v>
      </c>
      <c r="D138" s="16">
        <f>B1*C138</f>
        <v>450.15039999999999</v>
      </c>
      <c r="E138" s="16">
        <f>F2*C138</f>
        <v>34.992160000000005</v>
      </c>
      <c r="F138" s="16">
        <f>D138-E138</f>
        <v>415.15823999999998</v>
      </c>
      <c r="H138">
        <v>415.16</v>
      </c>
    </row>
    <row r="139" spans="1:11" x14ac:dyDescent="0.35">
      <c r="A139" s="11" t="s">
        <v>146</v>
      </c>
      <c r="B139" s="18"/>
      <c r="C139" s="19">
        <v>6956</v>
      </c>
      <c r="D139" s="20">
        <f>B1*C139</f>
        <v>2493.0304000000001</v>
      </c>
      <c r="E139" s="20">
        <v>0</v>
      </c>
      <c r="F139" s="20">
        <f>D139</f>
        <v>2493.0304000000001</v>
      </c>
      <c r="G139" s="18"/>
      <c r="H139" s="18">
        <v>2403.9299999999998</v>
      </c>
      <c r="I139" s="18">
        <v>2403.9299999999998</v>
      </c>
      <c r="J139" s="18"/>
      <c r="K139">
        <v>90</v>
      </c>
    </row>
    <row r="140" spans="1:11" x14ac:dyDescent="0.35">
      <c r="A140" s="10" t="s">
        <v>147</v>
      </c>
      <c r="B140" t="s">
        <v>23</v>
      </c>
      <c r="C140" s="17">
        <v>2534</v>
      </c>
      <c r="D140" s="16">
        <f>B1*C140</f>
        <v>908.18560000000002</v>
      </c>
      <c r="E140" s="16">
        <f>F2*C140</f>
        <v>70.597240000000014</v>
      </c>
      <c r="F140" s="16">
        <f>D140-E140</f>
        <v>837.58835999999997</v>
      </c>
      <c r="H140">
        <v>837.59</v>
      </c>
    </row>
    <row r="141" spans="1:11" x14ac:dyDescent="0.35">
      <c r="A141" s="10" t="s">
        <v>148</v>
      </c>
      <c r="C141" s="17">
        <v>287</v>
      </c>
      <c r="D141" s="16">
        <f>B1*C141</f>
        <v>102.8608</v>
      </c>
      <c r="E141" s="16">
        <v>0</v>
      </c>
      <c r="F141" s="16">
        <f>D141</f>
        <v>102.8608</v>
      </c>
    </row>
    <row r="142" spans="1:11" x14ac:dyDescent="0.35">
      <c r="A142" s="10" t="s">
        <v>149</v>
      </c>
      <c r="B142" t="s">
        <v>23</v>
      </c>
      <c r="C142" s="17">
        <v>1528</v>
      </c>
      <c r="D142" s="16">
        <f>B1*C142</f>
        <v>547.63519999999994</v>
      </c>
      <c r="E142" s="16">
        <f>F2*C142</f>
        <v>42.570080000000004</v>
      </c>
      <c r="F142" s="16">
        <f>D142-E142</f>
        <v>505.06511999999992</v>
      </c>
      <c r="H142">
        <v>505.07</v>
      </c>
    </row>
    <row r="143" spans="1:11" x14ac:dyDescent="0.35">
      <c r="A143" s="10" t="s">
        <v>150</v>
      </c>
      <c r="B143" t="s">
        <v>23</v>
      </c>
      <c r="C143" s="17">
        <v>1027</v>
      </c>
      <c r="D143" s="16">
        <f>B1*C143</f>
        <v>368.07679999999999</v>
      </c>
      <c r="E143" s="16">
        <f>F2*C143</f>
        <v>28.612220000000004</v>
      </c>
      <c r="F143" s="16">
        <f>D143-E143</f>
        <v>339.46458000000001</v>
      </c>
      <c r="H143">
        <v>339.46</v>
      </c>
    </row>
    <row r="144" spans="1:11" x14ac:dyDescent="0.35">
      <c r="A144" s="10" t="s">
        <v>151</v>
      </c>
      <c r="C144" s="17">
        <v>175</v>
      </c>
      <c r="D144" s="16">
        <f>B1*C144</f>
        <v>62.72</v>
      </c>
      <c r="E144" s="16">
        <v>0</v>
      </c>
      <c r="F144" s="16">
        <f>D144</f>
        <v>62.72</v>
      </c>
      <c r="H144">
        <v>62.72</v>
      </c>
    </row>
    <row r="145" spans="1:8" x14ac:dyDescent="0.35">
      <c r="A145" s="10" t="s">
        <v>152</v>
      </c>
      <c r="B145" t="s">
        <v>23</v>
      </c>
      <c r="C145" s="17">
        <v>394</v>
      </c>
      <c r="D145" s="16">
        <f>B1*C145</f>
        <v>141.20959999999999</v>
      </c>
      <c r="E145" s="16">
        <f>F2*C145</f>
        <v>10.976840000000001</v>
      </c>
      <c r="F145" s="16">
        <f>D145-E145</f>
        <v>130.23275999999998</v>
      </c>
      <c r="H145">
        <v>130.22999999999999</v>
      </c>
    </row>
    <row r="146" spans="1:8" x14ac:dyDescent="0.35">
      <c r="A146" s="10" t="s">
        <v>153</v>
      </c>
      <c r="B146" t="s">
        <v>23</v>
      </c>
      <c r="C146" s="17">
        <v>1847</v>
      </c>
      <c r="D146" s="16">
        <f>B1*C146</f>
        <v>661.96479999999997</v>
      </c>
      <c r="E146" s="16">
        <f>F2*C146</f>
        <v>51.457420000000006</v>
      </c>
      <c r="F146" s="16">
        <f>D146-E146</f>
        <v>610.50738000000001</v>
      </c>
      <c r="H146">
        <v>610.51</v>
      </c>
    </row>
    <row r="147" spans="1:8" x14ac:dyDescent="0.35">
      <c r="A147" s="10" t="s">
        <v>154</v>
      </c>
      <c r="C147" s="17">
        <v>1301</v>
      </c>
      <c r="D147" s="16">
        <f>B1*C147</f>
        <v>466.27839999999998</v>
      </c>
      <c r="E147" s="16">
        <v>0</v>
      </c>
      <c r="F147" s="16">
        <f t="shared" ref="F147:F155" si="0">D147</f>
        <v>466.27839999999998</v>
      </c>
    </row>
    <row r="148" spans="1:8" x14ac:dyDescent="0.35">
      <c r="A148" s="10" t="s">
        <v>155</v>
      </c>
      <c r="C148" s="17">
        <v>146</v>
      </c>
      <c r="D148" s="16">
        <f>B1*C148</f>
        <v>52.3264</v>
      </c>
      <c r="E148" s="16">
        <v>0</v>
      </c>
      <c r="F148" s="16">
        <f t="shared" si="0"/>
        <v>52.3264</v>
      </c>
      <c r="H148">
        <v>52.33</v>
      </c>
    </row>
    <row r="149" spans="1:8" x14ac:dyDescent="0.35">
      <c r="A149" s="10" t="s">
        <v>156</v>
      </c>
      <c r="C149" s="17">
        <v>243</v>
      </c>
      <c r="D149" s="16">
        <f>B1*C149</f>
        <v>87.091200000000001</v>
      </c>
      <c r="E149" s="16">
        <v>0</v>
      </c>
      <c r="F149" s="16">
        <f t="shared" si="0"/>
        <v>87.091200000000001</v>
      </c>
      <c r="H149">
        <v>87.09</v>
      </c>
    </row>
    <row r="150" spans="1:8" x14ac:dyDescent="0.35">
      <c r="A150" s="10" t="s">
        <v>157</v>
      </c>
      <c r="C150" s="17">
        <v>166</v>
      </c>
      <c r="D150" s="16">
        <f>B1*C150</f>
        <v>59.494399999999999</v>
      </c>
      <c r="E150" s="16">
        <v>0</v>
      </c>
      <c r="F150" s="16">
        <f t="shared" si="0"/>
        <v>59.494399999999999</v>
      </c>
      <c r="H150">
        <v>59.49</v>
      </c>
    </row>
    <row r="151" spans="1:8" x14ac:dyDescent="0.35">
      <c r="A151" s="10" t="s">
        <v>158</v>
      </c>
      <c r="C151" s="17">
        <v>1794</v>
      </c>
      <c r="D151" s="16">
        <f>B1*C151</f>
        <v>642.96960000000001</v>
      </c>
      <c r="E151" s="16">
        <v>0</v>
      </c>
      <c r="F151" s="16">
        <f t="shared" si="0"/>
        <v>642.96960000000001</v>
      </c>
      <c r="H151">
        <v>642.47</v>
      </c>
    </row>
    <row r="152" spans="1:8" x14ac:dyDescent="0.35">
      <c r="A152" s="10" t="s">
        <v>159</v>
      </c>
      <c r="C152" s="17">
        <v>8330</v>
      </c>
      <c r="D152" s="16">
        <f>B1*C152</f>
        <v>2985.4719999999998</v>
      </c>
      <c r="E152" s="16">
        <v>0</v>
      </c>
      <c r="F152" s="16">
        <f t="shared" si="0"/>
        <v>2985.4719999999998</v>
      </c>
      <c r="H152">
        <v>2985.47</v>
      </c>
    </row>
    <row r="153" spans="1:8" x14ac:dyDescent="0.35">
      <c r="A153" s="10" t="s">
        <v>160</v>
      </c>
      <c r="C153" s="17">
        <v>437</v>
      </c>
      <c r="D153" s="16">
        <f>B1*C153</f>
        <v>156.6208</v>
      </c>
      <c r="E153" s="16">
        <v>0</v>
      </c>
      <c r="F153" s="16">
        <f t="shared" si="0"/>
        <v>156.6208</v>
      </c>
      <c r="H153">
        <v>156.62</v>
      </c>
    </row>
    <row r="154" spans="1:8" x14ac:dyDescent="0.35">
      <c r="A154" s="10" t="s">
        <v>161</v>
      </c>
      <c r="C154" s="17">
        <v>116</v>
      </c>
      <c r="D154" s="16">
        <f>B1*C154</f>
        <v>41.574399999999997</v>
      </c>
      <c r="E154" s="16">
        <v>0</v>
      </c>
      <c r="F154" s="16">
        <f t="shared" si="0"/>
        <v>41.574399999999997</v>
      </c>
    </row>
    <row r="155" spans="1:8" x14ac:dyDescent="0.35">
      <c r="A155" s="10" t="s">
        <v>162</v>
      </c>
      <c r="C155" s="17">
        <v>453</v>
      </c>
      <c r="D155" s="16">
        <f>B1*C155</f>
        <v>162.3552</v>
      </c>
      <c r="E155" s="16">
        <v>0</v>
      </c>
      <c r="F155" s="16">
        <f t="shared" si="0"/>
        <v>162.3552</v>
      </c>
    </row>
    <row r="156" spans="1:8" x14ac:dyDescent="0.35">
      <c r="A156" s="10" t="s">
        <v>163</v>
      </c>
      <c r="B156" t="s">
        <v>23</v>
      </c>
      <c r="C156" s="17">
        <v>1721</v>
      </c>
      <c r="D156" s="16">
        <f>B1*C156</f>
        <v>616.80639999999994</v>
      </c>
      <c r="E156" s="16">
        <f>F2*C156</f>
        <v>47.947060000000008</v>
      </c>
      <c r="F156" s="16">
        <f>D156-E156</f>
        <v>568.85933999999997</v>
      </c>
    </row>
    <row r="157" spans="1:8" x14ac:dyDescent="0.35">
      <c r="A157" s="10" t="s">
        <v>164</v>
      </c>
      <c r="C157" s="17">
        <v>4461</v>
      </c>
      <c r="D157" s="16">
        <f>B1*C157</f>
        <v>1598.8224</v>
      </c>
      <c r="E157" s="16">
        <v>0</v>
      </c>
      <c r="F157" s="16">
        <f>D157</f>
        <v>1598.8224</v>
      </c>
      <c r="H157">
        <v>1598.82</v>
      </c>
    </row>
    <row r="158" spans="1:8" x14ac:dyDescent="0.35">
      <c r="A158" s="10" t="s">
        <v>165</v>
      </c>
      <c r="C158" s="17">
        <v>365</v>
      </c>
      <c r="D158" s="16">
        <f>B1*C158</f>
        <v>130.816</v>
      </c>
      <c r="E158" s="16">
        <v>0</v>
      </c>
      <c r="F158" s="16">
        <f>D158</f>
        <v>130.816</v>
      </c>
      <c r="H158">
        <v>130.82</v>
      </c>
    </row>
    <row r="159" spans="1:8" x14ac:dyDescent="0.35">
      <c r="A159" s="10" t="s">
        <v>166</v>
      </c>
      <c r="C159" s="17">
        <v>386</v>
      </c>
      <c r="D159" s="16">
        <f>B1*C159</f>
        <v>138.3424</v>
      </c>
      <c r="E159" s="16">
        <v>0</v>
      </c>
      <c r="F159" s="16">
        <f>D159</f>
        <v>138.3424</v>
      </c>
      <c r="H159">
        <v>138.34</v>
      </c>
    </row>
    <row r="160" spans="1:8" x14ac:dyDescent="0.35">
      <c r="A160" s="10" t="s">
        <v>167</v>
      </c>
      <c r="C160" s="17">
        <v>2128</v>
      </c>
      <c r="D160" s="16">
        <f>B1*C160</f>
        <v>762.67520000000002</v>
      </c>
      <c r="E160" s="16">
        <v>0</v>
      </c>
      <c r="F160" s="16">
        <f>D160</f>
        <v>762.67520000000002</v>
      </c>
      <c r="H160">
        <v>762.68</v>
      </c>
    </row>
    <row r="161" spans="1:11" x14ac:dyDescent="0.35">
      <c r="A161" s="10" t="s">
        <v>168</v>
      </c>
      <c r="B161" t="s">
        <v>23</v>
      </c>
      <c r="C161" s="17">
        <v>3878</v>
      </c>
      <c r="D161" s="16">
        <f>B1*C161</f>
        <v>1389.8751999999999</v>
      </c>
      <c r="E161" s="16">
        <f>F2*C161</f>
        <v>108.04108000000001</v>
      </c>
      <c r="F161" s="16">
        <f>D161-E161</f>
        <v>1281.83412</v>
      </c>
      <c r="H161">
        <v>1281.83</v>
      </c>
    </row>
    <row r="162" spans="1:11" x14ac:dyDescent="0.35">
      <c r="A162" s="10" t="s">
        <v>169</v>
      </c>
      <c r="C162" s="17">
        <v>167</v>
      </c>
      <c r="D162" s="16">
        <f>B1*C162</f>
        <v>59.852800000000002</v>
      </c>
      <c r="E162" s="16">
        <v>0</v>
      </c>
      <c r="F162" s="16">
        <f>D162</f>
        <v>59.852800000000002</v>
      </c>
    </row>
    <row r="163" spans="1:11" x14ac:dyDescent="0.35">
      <c r="A163" s="10" t="s">
        <v>170</v>
      </c>
      <c r="C163" s="17">
        <v>4556</v>
      </c>
      <c r="D163" s="16">
        <f>B1*C163</f>
        <v>1632.8704</v>
      </c>
      <c r="E163" s="16">
        <v>0</v>
      </c>
      <c r="F163" s="16">
        <f>D163</f>
        <v>1632.8704</v>
      </c>
    </row>
    <row r="164" spans="1:11" x14ac:dyDescent="0.35">
      <c r="A164" s="10" t="s">
        <v>171</v>
      </c>
      <c r="C164" s="17">
        <v>252</v>
      </c>
      <c r="D164" s="16">
        <f>B1*C164</f>
        <v>90.316800000000001</v>
      </c>
      <c r="E164" s="16">
        <v>0</v>
      </c>
      <c r="F164" s="16">
        <f>D164</f>
        <v>90.316800000000001</v>
      </c>
    </row>
    <row r="165" spans="1:11" x14ac:dyDescent="0.35">
      <c r="A165" s="10" t="s">
        <v>172</v>
      </c>
      <c r="C165" s="17">
        <v>5146</v>
      </c>
      <c r="D165" s="16">
        <f>B1*C165</f>
        <v>1844.3263999999999</v>
      </c>
      <c r="E165" s="16">
        <v>0</v>
      </c>
      <c r="F165" s="16">
        <f>D165</f>
        <v>1844.3263999999999</v>
      </c>
    </row>
    <row r="166" spans="1:11" x14ac:dyDescent="0.35">
      <c r="A166" s="10" t="s">
        <v>173</v>
      </c>
      <c r="B166" t="s">
        <v>23</v>
      </c>
      <c r="C166" s="17">
        <v>825</v>
      </c>
      <c r="D166" s="16">
        <f>B1*C166</f>
        <v>295.68</v>
      </c>
      <c r="E166" s="16">
        <f>F2*C166</f>
        <v>22.984500000000001</v>
      </c>
      <c r="F166" s="16">
        <f>D166-E166</f>
        <v>272.69549999999998</v>
      </c>
    </row>
    <row r="167" spans="1:11" x14ac:dyDescent="0.35">
      <c r="A167" s="10" t="s">
        <v>174</v>
      </c>
      <c r="B167" t="s">
        <v>23</v>
      </c>
      <c r="C167" s="17">
        <v>1166</v>
      </c>
      <c r="D167" s="16">
        <f>B1*C167</f>
        <v>417.89440000000002</v>
      </c>
      <c r="E167" s="16">
        <f>F2*C167</f>
        <v>32.484760000000001</v>
      </c>
      <c r="F167" s="16">
        <f>D167-E167</f>
        <v>385.40964000000002</v>
      </c>
      <c r="H167">
        <v>385.41</v>
      </c>
    </row>
    <row r="168" spans="1:11" x14ac:dyDescent="0.35">
      <c r="A168" s="10" t="s">
        <v>175</v>
      </c>
      <c r="C168" s="17">
        <v>414</v>
      </c>
      <c r="D168" s="16">
        <f>B1*C168</f>
        <v>148.3776</v>
      </c>
      <c r="E168" s="16">
        <v>0</v>
      </c>
      <c r="F168" s="16">
        <f>D168</f>
        <v>148.3776</v>
      </c>
      <c r="H168">
        <v>148.38</v>
      </c>
    </row>
    <row r="169" spans="1:11" x14ac:dyDescent="0.35">
      <c r="A169" s="10" t="s">
        <v>176</v>
      </c>
      <c r="B169" t="s">
        <v>23</v>
      </c>
      <c r="C169" s="17">
        <v>1453</v>
      </c>
      <c r="D169" s="16">
        <f>B1*C169</f>
        <v>520.75519999999995</v>
      </c>
      <c r="E169" s="16">
        <f>F2*C169</f>
        <v>40.480580000000003</v>
      </c>
      <c r="F169" s="16">
        <f>D169-E169</f>
        <v>480.27461999999991</v>
      </c>
      <c r="H169">
        <v>480.27</v>
      </c>
    </row>
    <row r="170" spans="1:11" x14ac:dyDescent="0.35">
      <c r="A170" s="10" t="s">
        <v>177</v>
      </c>
      <c r="C170" s="17">
        <v>687</v>
      </c>
      <c r="D170" s="16">
        <f>B1*C170</f>
        <v>246.2208</v>
      </c>
      <c r="E170" s="16">
        <v>0</v>
      </c>
      <c r="F170" s="16">
        <f>D170</f>
        <v>246.2208</v>
      </c>
      <c r="H170">
        <v>238.59</v>
      </c>
    </row>
    <row r="171" spans="1:11" x14ac:dyDescent="0.35">
      <c r="A171" s="10" t="s">
        <v>178</v>
      </c>
      <c r="C171" s="17">
        <v>3569</v>
      </c>
      <c r="D171" s="16">
        <f>B1*C171</f>
        <v>1279.1296</v>
      </c>
      <c r="E171" s="16">
        <v>0</v>
      </c>
      <c r="F171" s="16">
        <f>D171</f>
        <v>1279.1296</v>
      </c>
      <c r="H171">
        <v>1279.1300000000001</v>
      </c>
    </row>
    <row r="172" spans="1:11" x14ac:dyDescent="0.35">
      <c r="A172" s="10" t="s">
        <v>179</v>
      </c>
      <c r="B172" t="s">
        <v>23</v>
      </c>
      <c r="C172" s="17">
        <v>444</v>
      </c>
      <c r="D172" s="16">
        <f>B1*C172</f>
        <v>159.12960000000001</v>
      </c>
      <c r="E172" s="16">
        <f>F2*C172</f>
        <v>12.369840000000002</v>
      </c>
      <c r="F172" s="16">
        <f>D172-E172</f>
        <v>146.75976</v>
      </c>
      <c r="H172">
        <v>146.76</v>
      </c>
    </row>
    <row r="173" spans="1:11" x14ac:dyDescent="0.35">
      <c r="A173" s="5" t="s">
        <v>180</v>
      </c>
      <c r="C173" s="17">
        <v>56</v>
      </c>
      <c r="D173" s="16">
        <f>B1*C173</f>
        <v>20.070399999999999</v>
      </c>
      <c r="E173" s="16">
        <v>0</v>
      </c>
      <c r="F173" s="9">
        <v>35</v>
      </c>
      <c r="K173">
        <v>35</v>
      </c>
    </row>
    <row r="174" spans="1:11" x14ac:dyDescent="0.35">
      <c r="A174" s="10" t="s">
        <v>181</v>
      </c>
      <c r="C174" s="17">
        <v>315</v>
      </c>
      <c r="D174" s="16">
        <f>B1*C174</f>
        <v>112.896</v>
      </c>
      <c r="E174" s="16">
        <v>0</v>
      </c>
      <c r="F174" s="16">
        <f>D174</f>
        <v>112.896</v>
      </c>
      <c r="H174">
        <v>112.9</v>
      </c>
    </row>
    <row r="175" spans="1:11" x14ac:dyDescent="0.35">
      <c r="A175" s="10" t="s">
        <v>182</v>
      </c>
      <c r="B175" t="s">
        <v>23</v>
      </c>
      <c r="C175" s="17">
        <v>308</v>
      </c>
      <c r="D175" s="16">
        <f>B1*C175</f>
        <v>110.38719999999999</v>
      </c>
      <c r="E175" s="16">
        <f>F2*C175</f>
        <v>8.5808800000000005</v>
      </c>
      <c r="F175" s="16">
        <f>D175-E175</f>
        <v>101.80632</v>
      </c>
      <c r="H175">
        <v>101.81</v>
      </c>
    </row>
    <row r="176" spans="1:11" x14ac:dyDescent="0.35">
      <c r="A176" s="5" t="s">
        <v>183</v>
      </c>
      <c r="C176" s="17">
        <v>36</v>
      </c>
      <c r="D176" s="16">
        <f>B1*C176</f>
        <v>12.9024</v>
      </c>
      <c r="E176" s="16">
        <v>0</v>
      </c>
      <c r="F176" s="9">
        <v>35</v>
      </c>
      <c r="K176">
        <v>35</v>
      </c>
    </row>
    <row r="177" spans="1:11" x14ac:dyDescent="0.35">
      <c r="A177" s="5" t="s">
        <v>184</v>
      </c>
      <c r="C177" s="17">
        <v>196</v>
      </c>
      <c r="D177" s="16">
        <f>B1*C177</f>
        <v>70.246399999999994</v>
      </c>
      <c r="E177" s="16">
        <v>0</v>
      </c>
      <c r="F177" s="9">
        <v>35</v>
      </c>
      <c r="K177">
        <v>35</v>
      </c>
    </row>
    <row r="178" spans="1:11" x14ac:dyDescent="0.35">
      <c r="A178" s="10" t="s">
        <v>185</v>
      </c>
      <c r="C178" s="17">
        <v>181</v>
      </c>
      <c r="D178" s="16">
        <f>B1*C178</f>
        <v>64.870400000000004</v>
      </c>
      <c r="E178" s="16">
        <v>0</v>
      </c>
      <c r="F178" s="9">
        <v>35</v>
      </c>
      <c r="H178">
        <v>35</v>
      </c>
    </row>
    <row r="179" spans="1:11" x14ac:dyDescent="0.35">
      <c r="A179" s="5" t="s">
        <v>186</v>
      </c>
      <c r="C179" s="17">
        <v>29</v>
      </c>
      <c r="D179" s="16">
        <f>B1*C179</f>
        <v>10.393599999999999</v>
      </c>
      <c r="E179" s="16">
        <v>0</v>
      </c>
      <c r="F179" s="9">
        <v>35</v>
      </c>
      <c r="K179">
        <v>35</v>
      </c>
    </row>
    <row r="180" spans="1:11" x14ac:dyDescent="0.35">
      <c r="A180" s="10" t="s">
        <v>187</v>
      </c>
      <c r="B180" t="s">
        <v>23</v>
      </c>
      <c r="C180" s="17">
        <v>2623</v>
      </c>
      <c r="D180" s="16">
        <f>B1*C180</f>
        <v>940.08320000000003</v>
      </c>
      <c r="E180" s="16">
        <f>F2*C180</f>
        <v>73.076780000000014</v>
      </c>
      <c r="F180" s="16">
        <f>D180-E180</f>
        <v>867.00642000000005</v>
      </c>
      <c r="H180">
        <v>867.01</v>
      </c>
    </row>
    <row r="181" spans="1:11" x14ac:dyDescent="0.35">
      <c r="A181" s="10" t="s">
        <v>188</v>
      </c>
      <c r="B181" t="s">
        <v>23</v>
      </c>
      <c r="C181" s="17">
        <v>252</v>
      </c>
      <c r="D181" s="16">
        <f>B1*C181</f>
        <v>90.316800000000001</v>
      </c>
      <c r="E181" s="16">
        <f>F2*C181</f>
        <v>7.0207200000000007</v>
      </c>
      <c r="F181" s="16">
        <f>D181-E181</f>
        <v>83.296080000000003</v>
      </c>
      <c r="H181">
        <v>83.3</v>
      </c>
    </row>
    <row r="182" spans="1:11" x14ac:dyDescent="0.35">
      <c r="A182" s="10" t="s">
        <v>189</v>
      </c>
      <c r="C182" s="17">
        <v>231</v>
      </c>
      <c r="D182" s="16">
        <f>B1*C182</f>
        <v>82.790400000000005</v>
      </c>
      <c r="E182" s="16">
        <v>0</v>
      </c>
      <c r="F182" s="16">
        <f>D182-E182</f>
        <v>82.790400000000005</v>
      </c>
      <c r="H182">
        <v>82.79</v>
      </c>
    </row>
    <row r="183" spans="1:11" x14ac:dyDescent="0.35">
      <c r="A183" s="5" t="s">
        <v>190</v>
      </c>
      <c r="C183" s="17">
        <v>148</v>
      </c>
      <c r="D183" s="16">
        <f>B1*C183</f>
        <v>53.043199999999999</v>
      </c>
      <c r="E183" s="16">
        <v>0</v>
      </c>
      <c r="F183" s="9">
        <v>35</v>
      </c>
      <c r="K183">
        <v>35</v>
      </c>
    </row>
    <row r="184" spans="1:11" x14ac:dyDescent="0.35">
      <c r="A184" s="10" t="s">
        <v>191</v>
      </c>
      <c r="C184" s="17">
        <v>333</v>
      </c>
      <c r="D184" s="16">
        <f>B1*C184</f>
        <v>119.3472</v>
      </c>
      <c r="E184" s="16">
        <v>0</v>
      </c>
      <c r="F184" s="16">
        <f>D184</f>
        <v>119.3472</v>
      </c>
      <c r="H184">
        <v>119.35</v>
      </c>
    </row>
    <row r="185" spans="1:11" x14ac:dyDescent="0.35">
      <c r="A185" s="5" t="s">
        <v>192</v>
      </c>
      <c r="C185" s="17">
        <v>77</v>
      </c>
      <c r="D185" s="16">
        <f>B1*C185</f>
        <v>27.596799999999998</v>
      </c>
      <c r="E185" s="16">
        <v>0</v>
      </c>
      <c r="F185" s="9">
        <v>35</v>
      </c>
      <c r="K185">
        <v>35</v>
      </c>
    </row>
    <row r="186" spans="1:11" x14ac:dyDescent="0.35">
      <c r="A186" s="10" t="s">
        <v>193</v>
      </c>
      <c r="B186" t="s">
        <v>23</v>
      </c>
      <c r="C186" s="17">
        <v>6275</v>
      </c>
      <c r="D186" s="16">
        <f>B1*C186</f>
        <v>2248.96</v>
      </c>
      <c r="E186" s="16">
        <f>F2*C186</f>
        <v>174.82150000000001</v>
      </c>
      <c r="F186" s="16">
        <f>D186-E186</f>
        <v>2074.1385</v>
      </c>
      <c r="H186">
        <v>2074.14</v>
      </c>
    </row>
    <row r="187" spans="1:11" x14ac:dyDescent="0.35">
      <c r="A187" s="10" t="s">
        <v>194</v>
      </c>
      <c r="C187" s="17">
        <v>283</v>
      </c>
      <c r="D187" s="16">
        <f>B1*C187</f>
        <v>101.4272</v>
      </c>
      <c r="E187" s="16">
        <v>0</v>
      </c>
      <c r="F187" s="16">
        <f>D187</f>
        <v>101.4272</v>
      </c>
      <c r="H187">
        <v>101.43</v>
      </c>
    </row>
    <row r="188" spans="1:11" x14ac:dyDescent="0.35">
      <c r="A188" s="10" t="s">
        <v>195</v>
      </c>
      <c r="B188" t="s">
        <v>23</v>
      </c>
      <c r="C188" s="17">
        <v>15028</v>
      </c>
      <c r="D188" s="16">
        <f>B1*C188</f>
        <v>5386.0352000000003</v>
      </c>
      <c r="E188" s="16">
        <f>F2*C188</f>
        <v>418.68008000000003</v>
      </c>
      <c r="F188" s="16">
        <f>D188-E188</f>
        <v>4967.3551200000002</v>
      </c>
      <c r="H188">
        <v>4967.3599999999997</v>
      </c>
    </row>
    <row r="189" spans="1:11" x14ac:dyDescent="0.35">
      <c r="A189" s="10" t="s">
        <v>196</v>
      </c>
      <c r="C189" s="17">
        <v>439</v>
      </c>
      <c r="D189" s="16">
        <f>B1*C189</f>
        <v>157.33760000000001</v>
      </c>
      <c r="E189" s="16">
        <v>0</v>
      </c>
      <c r="F189" s="16">
        <f t="shared" ref="F189:F195" si="1">D189</f>
        <v>157.33760000000001</v>
      </c>
      <c r="H189">
        <v>157.34</v>
      </c>
    </row>
    <row r="190" spans="1:11" x14ac:dyDescent="0.35">
      <c r="A190" s="10" t="s">
        <v>197</v>
      </c>
      <c r="C190" s="17">
        <v>1203</v>
      </c>
      <c r="D190" s="16">
        <f>B1*C190</f>
        <v>431.15519999999998</v>
      </c>
      <c r="E190" s="16">
        <v>0</v>
      </c>
      <c r="F190" s="16">
        <f t="shared" si="1"/>
        <v>431.15519999999998</v>
      </c>
      <c r="H190">
        <v>431.16</v>
      </c>
    </row>
    <row r="191" spans="1:11" x14ac:dyDescent="0.35">
      <c r="A191" s="10" t="s">
        <v>198</v>
      </c>
      <c r="C191" s="17">
        <v>690</v>
      </c>
      <c r="D191" s="16">
        <f>B1*C191</f>
        <v>247.29599999999999</v>
      </c>
      <c r="E191" s="16">
        <v>0</v>
      </c>
      <c r="F191" s="16">
        <f t="shared" si="1"/>
        <v>247.29599999999999</v>
      </c>
      <c r="H191">
        <v>247.3</v>
      </c>
    </row>
    <row r="192" spans="1:11" x14ac:dyDescent="0.35">
      <c r="A192" s="10" t="s">
        <v>199</v>
      </c>
      <c r="C192" s="17">
        <v>167</v>
      </c>
      <c r="D192" s="16">
        <f>B1*C192</f>
        <v>59.852800000000002</v>
      </c>
      <c r="E192" s="16">
        <v>0</v>
      </c>
      <c r="F192" s="16">
        <f t="shared" si="1"/>
        <v>59.852800000000002</v>
      </c>
      <c r="H192">
        <v>59.85</v>
      </c>
    </row>
    <row r="193" spans="1:11" x14ac:dyDescent="0.35">
      <c r="A193" s="10" t="s">
        <v>200</v>
      </c>
      <c r="C193" s="17">
        <v>4158</v>
      </c>
      <c r="D193" s="16">
        <f>B1*C193</f>
        <v>1490.2272</v>
      </c>
      <c r="E193" s="16">
        <v>0</v>
      </c>
      <c r="F193" s="16">
        <f t="shared" si="1"/>
        <v>1490.2272</v>
      </c>
      <c r="H193">
        <v>1490.23</v>
      </c>
    </row>
    <row r="194" spans="1:11" x14ac:dyDescent="0.35">
      <c r="A194" s="5" t="s">
        <v>201</v>
      </c>
      <c r="C194" s="17">
        <v>300</v>
      </c>
      <c r="D194" s="16">
        <f>B1*C194</f>
        <v>107.52</v>
      </c>
      <c r="E194" s="16">
        <v>0</v>
      </c>
      <c r="F194" s="16">
        <f t="shared" si="1"/>
        <v>107.52</v>
      </c>
    </row>
    <row r="195" spans="1:11" x14ac:dyDescent="0.35">
      <c r="A195" s="10" t="s">
        <v>202</v>
      </c>
      <c r="C195" s="17">
        <v>1108</v>
      </c>
      <c r="D195" s="16">
        <f>B1*C195</f>
        <v>397.10719999999998</v>
      </c>
      <c r="E195" s="16">
        <v>0</v>
      </c>
      <c r="F195" s="16">
        <f t="shared" si="1"/>
        <v>397.10719999999998</v>
      </c>
      <c r="H195">
        <v>397.11</v>
      </c>
    </row>
    <row r="196" spans="1:11" x14ac:dyDescent="0.35">
      <c r="A196" s="10" t="s">
        <v>203</v>
      </c>
      <c r="B196" t="s">
        <v>23</v>
      </c>
      <c r="C196" s="17">
        <v>235</v>
      </c>
      <c r="D196" s="16">
        <f>B1*C196</f>
        <v>84.224000000000004</v>
      </c>
      <c r="E196" s="16">
        <f>F2*C196</f>
        <v>6.5471000000000004</v>
      </c>
      <c r="F196" s="16">
        <f>D196-E196</f>
        <v>77.676900000000003</v>
      </c>
      <c r="H196">
        <v>77.680000000000007</v>
      </c>
    </row>
    <row r="197" spans="1:11" x14ac:dyDescent="0.35">
      <c r="A197" s="10" t="s">
        <v>204</v>
      </c>
      <c r="C197" s="17">
        <v>2280</v>
      </c>
      <c r="D197" s="16">
        <f>B1*C197</f>
        <v>817.15200000000004</v>
      </c>
      <c r="E197" s="16">
        <v>0</v>
      </c>
      <c r="F197" s="16">
        <f>D197</f>
        <v>817.15200000000004</v>
      </c>
      <c r="H197">
        <v>817.15</v>
      </c>
    </row>
    <row r="198" spans="1:11" x14ac:dyDescent="0.35">
      <c r="A198" s="5" t="s">
        <v>205</v>
      </c>
      <c r="C198" s="17">
        <v>63</v>
      </c>
      <c r="D198" s="16">
        <f>B1*C198</f>
        <v>22.5792</v>
      </c>
      <c r="E198" s="16">
        <v>0</v>
      </c>
      <c r="F198" s="9">
        <v>35</v>
      </c>
      <c r="K198">
        <v>35</v>
      </c>
    </row>
    <row r="199" spans="1:11" x14ac:dyDescent="0.35">
      <c r="A199" s="10" t="s">
        <v>206</v>
      </c>
      <c r="C199" s="17">
        <v>371</v>
      </c>
      <c r="D199" s="16">
        <f>B1*C199</f>
        <v>132.96639999999999</v>
      </c>
      <c r="E199" s="16">
        <v>0</v>
      </c>
      <c r="F199" s="16">
        <f>D199</f>
        <v>132.96639999999999</v>
      </c>
      <c r="H199">
        <v>132.97</v>
      </c>
    </row>
    <row r="200" spans="1:11" x14ac:dyDescent="0.35">
      <c r="A200" s="10" t="s">
        <v>207</v>
      </c>
      <c r="C200" s="17">
        <v>346</v>
      </c>
      <c r="D200" s="16">
        <f>B1*C200</f>
        <v>124.0064</v>
      </c>
      <c r="E200" s="16">
        <v>0</v>
      </c>
      <c r="F200" s="16">
        <f>D200</f>
        <v>124.0064</v>
      </c>
      <c r="H200">
        <v>124.01</v>
      </c>
    </row>
    <row r="201" spans="1:11" x14ac:dyDescent="0.35">
      <c r="A201" s="10" t="s">
        <v>208</v>
      </c>
      <c r="B201" t="s">
        <v>23</v>
      </c>
      <c r="C201" s="17">
        <v>265</v>
      </c>
      <c r="D201" s="16">
        <f>B1*C201</f>
        <v>94.975999999999999</v>
      </c>
      <c r="E201" s="16">
        <f>F2*C201</f>
        <v>7.3829000000000011</v>
      </c>
      <c r="F201" s="16">
        <f>D201-E201</f>
        <v>87.593099999999993</v>
      </c>
      <c r="H201">
        <v>87.59</v>
      </c>
    </row>
    <row r="202" spans="1:11" x14ac:dyDescent="0.35">
      <c r="A202" s="5" t="s">
        <v>209</v>
      </c>
      <c r="C202" s="17">
        <v>61</v>
      </c>
      <c r="D202" s="16">
        <f>B1*C202</f>
        <v>21.862400000000001</v>
      </c>
      <c r="E202" s="16">
        <v>0</v>
      </c>
      <c r="F202" s="9">
        <v>35</v>
      </c>
      <c r="K202">
        <v>35</v>
      </c>
    </row>
    <row r="203" spans="1:11" x14ac:dyDescent="0.35">
      <c r="A203" s="5" t="s">
        <v>210</v>
      </c>
      <c r="C203" s="17">
        <v>250</v>
      </c>
      <c r="D203" s="16">
        <f>B1*C203</f>
        <v>89.6</v>
      </c>
      <c r="E203" s="16">
        <v>0</v>
      </c>
      <c r="F203" s="16">
        <f>D203</f>
        <v>89.6</v>
      </c>
    </row>
    <row r="204" spans="1:11" x14ac:dyDescent="0.35">
      <c r="A204" s="10" t="s">
        <v>211</v>
      </c>
      <c r="C204" s="17">
        <v>294</v>
      </c>
      <c r="D204" s="16">
        <f>B1*C204</f>
        <v>105.36960000000001</v>
      </c>
      <c r="E204" s="16">
        <v>0</v>
      </c>
      <c r="F204" s="16">
        <f>D204</f>
        <v>105.36960000000001</v>
      </c>
      <c r="H204">
        <v>105.37</v>
      </c>
    </row>
    <row r="205" spans="1:11" x14ac:dyDescent="0.35">
      <c r="A205" s="10" t="s">
        <v>212</v>
      </c>
      <c r="B205" t="s">
        <v>23</v>
      </c>
      <c r="C205" s="17">
        <v>215</v>
      </c>
      <c r="D205" s="16">
        <f>B1*C205</f>
        <v>77.055999999999997</v>
      </c>
      <c r="E205" s="16">
        <f>F2*C205</f>
        <v>5.9899000000000004</v>
      </c>
      <c r="F205" s="16">
        <f>D205-E205</f>
        <v>71.066099999999992</v>
      </c>
      <c r="H205">
        <v>71.069999999999993</v>
      </c>
    </row>
    <row r="206" spans="1:11" x14ac:dyDescent="0.35">
      <c r="A206" s="10" t="s">
        <v>213</v>
      </c>
      <c r="B206" t="s">
        <v>9</v>
      </c>
      <c r="C206" s="17">
        <v>1985</v>
      </c>
      <c r="D206" s="16">
        <f>B1*C206</f>
        <v>711.42399999999998</v>
      </c>
      <c r="E206" s="16">
        <f>F3*C206</f>
        <v>82.953150000000008</v>
      </c>
      <c r="F206" s="16">
        <f>D206-E206</f>
        <v>628.47084999999993</v>
      </c>
      <c r="H206">
        <v>628.47</v>
      </c>
    </row>
    <row r="207" spans="1:11" x14ac:dyDescent="0.35">
      <c r="A207" s="10" t="s">
        <v>214</v>
      </c>
      <c r="C207" s="17">
        <v>1117</v>
      </c>
      <c r="D207" s="16">
        <f>B1*C207</f>
        <v>400.33280000000002</v>
      </c>
      <c r="E207" s="16">
        <v>0</v>
      </c>
      <c r="F207" s="16">
        <f>D207</f>
        <v>400.33280000000002</v>
      </c>
      <c r="H207">
        <v>400.33</v>
      </c>
    </row>
    <row r="208" spans="1:11" x14ac:dyDescent="0.35">
      <c r="A208" s="10" t="s">
        <v>215</v>
      </c>
      <c r="B208" t="s">
        <v>23</v>
      </c>
      <c r="C208" s="17">
        <v>973</v>
      </c>
      <c r="D208" s="16">
        <f>B1*C208</f>
        <v>348.72320000000002</v>
      </c>
      <c r="E208" s="16">
        <f>F2*C208</f>
        <v>27.107780000000002</v>
      </c>
      <c r="F208" s="16">
        <f>D208-E208</f>
        <v>321.61542000000003</v>
      </c>
      <c r="H208">
        <v>321.62</v>
      </c>
    </row>
    <row r="209" spans="1:11" x14ac:dyDescent="0.35">
      <c r="A209" s="10" t="s">
        <v>216</v>
      </c>
      <c r="C209" s="17">
        <v>119</v>
      </c>
      <c r="D209" s="16">
        <f>B1*C209</f>
        <v>42.6496</v>
      </c>
      <c r="E209" s="16">
        <v>0</v>
      </c>
      <c r="F209" s="9">
        <v>35</v>
      </c>
      <c r="H209">
        <v>35</v>
      </c>
      <c r="K209">
        <v>35</v>
      </c>
    </row>
    <row r="210" spans="1:11" x14ac:dyDescent="0.35">
      <c r="A210" s="10" t="s">
        <v>280</v>
      </c>
      <c r="C210" s="17">
        <v>484</v>
      </c>
      <c r="D210" s="16">
        <f>B1*C210</f>
        <v>173.46559999999999</v>
      </c>
      <c r="E210" s="16">
        <v>0</v>
      </c>
      <c r="F210" s="16">
        <f>D210</f>
        <v>173.46559999999999</v>
      </c>
      <c r="H210">
        <v>173.47</v>
      </c>
    </row>
    <row r="211" spans="1:11" x14ac:dyDescent="0.35">
      <c r="A211" s="10" t="s">
        <v>217</v>
      </c>
      <c r="B211" t="s">
        <v>9</v>
      </c>
      <c r="C211" s="17">
        <v>817</v>
      </c>
      <c r="D211" s="16">
        <f>B1*C211</f>
        <v>292.81279999999998</v>
      </c>
      <c r="E211" s="16">
        <f>F3*C211</f>
        <v>34.142429999999997</v>
      </c>
      <c r="F211" s="16">
        <f>D211-E211</f>
        <v>258.67036999999999</v>
      </c>
      <c r="H211">
        <v>258.67</v>
      </c>
    </row>
    <row r="212" spans="1:11" x14ac:dyDescent="0.35">
      <c r="A212" s="10" t="s">
        <v>218</v>
      </c>
      <c r="C212" s="17">
        <v>2935</v>
      </c>
      <c r="D212" s="16">
        <f>B1*C212</f>
        <v>1051.904</v>
      </c>
      <c r="E212" s="16">
        <v>0</v>
      </c>
      <c r="F212" s="16">
        <f>D212</f>
        <v>1051.904</v>
      </c>
      <c r="H212">
        <v>1051.9000000000001</v>
      </c>
    </row>
    <row r="213" spans="1:11" x14ac:dyDescent="0.35">
      <c r="A213" s="10" t="s">
        <v>219</v>
      </c>
      <c r="B213" t="s">
        <v>23</v>
      </c>
      <c r="C213" s="17">
        <v>215</v>
      </c>
      <c r="D213" s="16">
        <f>B1*C213</f>
        <v>77.055999999999997</v>
      </c>
      <c r="E213" s="16">
        <f>F2*C213</f>
        <v>5.9899000000000004</v>
      </c>
      <c r="F213" s="16">
        <f>D213-E213</f>
        <v>71.066099999999992</v>
      </c>
    </row>
    <row r="214" spans="1:11" x14ac:dyDescent="0.35">
      <c r="A214" s="10" t="s">
        <v>220</v>
      </c>
      <c r="C214" s="17">
        <v>1027</v>
      </c>
      <c r="D214" s="16">
        <f>B1*C214</f>
        <v>368.07679999999999</v>
      </c>
      <c r="E214" s="16">
        <v>0</v>
      </c>
      <c r="F214" s="16">
        <f>D214</f>
        <v>368.07679999999999</v>
      </c>
      <c r="H214">
        <v>368.08</v>
      </c>
    </row>
    <row r="215" spans="1:11" x14ac:dyDescent="0.35">
      <c r="A215" s="10" t="s">
        <v>221</v>
      </c>
      <c r="C215" s="17">
        <v>389</v>
      </c>
      <c r="D215" s="16">
        <f>B1*C215</f>
        <v>139.41759999999999</v>
      </c>
      <c r="E215" s="16">
        <v>0</v>
      </c>
      <c r="F215" s="16">
        <f>D215</f>
        <v>139.41759999999999</v>
      </c>
      <c r="H215">
        <v>139.41999999999999</v>
      </c>
    </row>
    <row r="216" spans="1:11" x14ac:dyDescent="0.35">
      <c r="A216" s="10" t="s">
        <v>222</v>
      </c>
      <c r="C216" s="17">
        <v>149</v>
      </c>
      <c r="D216" s="16">
        <f>B1*C216</f>
        <v>53.401600000000002</v>
      </c>
      <c r="E216" s="16">
        <v>0</v>
      </c>
      <c r="F216" s="16">
        <f>D216</f>
        <v>53.401600000000002</v>
      </c>
      <c r="H216">
        <v>53.4</v>
      </c>
    </row>
    <row r="217" spans="1:11" x14ac:dyDescent="0.35">
      <c r="A217" s="10" t="s">
        <v>223</v>
      </c>
      <c r="C217" s="17">
        <v>219</v>
      </c>
      <c r="D217" s="16">
        <f>B1*C217</f>
        <v>78.489599999999996</v>
      </c>
      <c r="E217" s="16">
        <v>0</v>
      </c>
      <c r="F217" s="16">
        <f>D217</f>
        <v>78.489599999999996</v>
      </c>
    </row>
    <row r="218" spans="1:11" x14ac:dyDescent="0.35">
      <c r="A218" s="10" t="s">
        <v>224</v>
      </c>
      <c r="B218" t="s">
        <v>23</v>
      </c>
      <c r="C218" s="17">
        <v>248</v>
      </c>
      <c r="D218" s="16">
        <f>B1*C218</f>
        <v>88.883200000000002</v>
      </c>
      <c r="E218" s="16">
        <f>F2*C218</f>
        <v>6.9092800000000008</v>
      </c>
      <c r="F218" s="16">
        <f>D218-E218</f>
        <v>81.973920000000007</v>
      </c>
      <c r="H218">
        <v>81.97</v>
      </c>
    </row>
    <row r="219" spans="1:11" x14ac:dyDescent="0.35">
      <c r="A219" s="10" t="s">
        <v>225</v>
      </c>
      <c r="B219" t="s">
        <v>23</v>
      </c>
      <c r="C219" s="17">
        <v>656</v>
      </c>
      <c r="D219" s="16">
        <f>B1*C219</f>
        <v>235.1104</v>
      </c>
      <c r="E219" s="16">
        <f>F2*C219</f>
        <v>18.276160000000001</v>
      </c>
      <c r="F219" s="16">
        <f>D219-E219</f>
        <v>216.83423999999999</v>
      </c>
      <c r="H219">
        <v>216.83</v>
      </c>
    </row>
    <row r="220" spans="1:11" x14ac:dyDescent="0.35">
      <c r="A220" s="10" t="s">
        <v>226</v>
      </c>
      <c r="B220" t="s">
        <v>23</v>
      </c>
      <c r="C220" s="17">
        <v>525</v>
      </c>
      <c r="D220" s="16">
        <f>B1*C220</f>
        <v>188.16</v>
      </c>
      <c r="E220" s="16">
        <f>F2*C220</f>
        <v>14.626500000000002</v>
      </c>
      <c r="F220" s="16">
        <f>D220-E220</f>
        <v>173.5335</v>
      </c>
      <c r="H220">
        <v>173.53</v>
      </c>
    </row>
    <row r="221" spans="1:11" x14ac:dyDescent="0.35">
      <c r="A221" s="10" t="s">
        <v>227</v>
      </c>
      <c r="C221" s="17">
        <v>353</v>
      </c>
      <c r="D221" s="16">
        <f>B1*C221</f>
        <v>126.51519999999999</v>
      </c>
      <c r="E221" s="16">
        <v>0</v>
      </c>
      <c r="F221" s="16">
        <f>D221</f>
        <v>126.51519999999999</v>
      </c>
      <c r="H221">
        <v>126.52</v>
      </c>
    </row>
    <row r="222" spans="1:11" x14ac:dyDescent="0.35">
      <c r="A222" s="10" t="s">
        <v>228</v>
      </c>
      <c r="C222" s="17">
        <v>735</v>
      </c>
      <c r="D222" s="16">
        <f>B1*C222</f>
        <v>263.42399999999998</v>
      </c>
      <c r="E222" s="16">
        <v>0</v>
      </c>
      <c r="F222" s="16">
        <f>D222</f>
        <v>263.42399999999998</v>
      </c>
      <c r="H222">
        <v>263.42</v>
      </c>
    </row>
    <row r="223" spans="1:11" x14ac:dyDescent="0.35">
      <c r="A223" s="10" t="s">
        <v>229</v>
      </c>
      <c r="C223" s="17">
        <v>5778</v>
      </c>
      <c r="D223" s="16">
        <f>B1*C223</f>
        <v>2070.8352</v>
      </c>
      <c r="E223" s="16">
        <v>0</v>
      </c>
      <c r="F223" s="16">
        <f>D223</f>
        <v>2070.8352</v>
      </c>
      <c r="H223">
        <v>2070.84</v>
      </c>
    </row>
    <row r="224" spans="1:11" x14ac:dyDescent="0.35">
      <c r="A224" s="10" t="s">
        <v>230</v>
      </c>
      <c r="C224" s="17">
        <v>1602</v>
      </c>
      <c r="D224" s="16">
        <f>B1*C224</f>
        <v>574.15679999999998</v>
      </c>
      <c r="E224" s="16">
        <v>0</v>
      </c>
      <c r="F224" s="16">
        <f>D224</f>
        <v>574.15679999999998</v>
      </c>
      <c r="H224">
        <v>574.16</v>
      </c>
    </row>
    <row r="225" spans="1:11" x14ac:dyDescent="0.35">
      <c r="A225" s="10" t="s">
        <v>231</v>
      </c>
      <c r="B225" t="s">
        <v>9</v>
      </c>
      <c r="C225" s="17">
        <v>10456</v>
      </c>
      <c r="D225" s="16">
        <f>B1*C225</f>
        <v>3747.4303999999997</v>
      </c>
      <c r="E225" s="16">
        <f>F3*C225</f>
        <v>436.95623999999998</v>
      </c>
      <c r="F225" s="16">
        <f>D225-E225</f>
        <v>3310.4741599999998</v>
      </c>
      <c r="H225">
        <v>3310.47</v>
      </c>
    </row>
    <row r="226" spans="1:11" x14ac:dyDescent="0.35">
      <c r="A226" s="10" t="s">
        <v>232</v>
      </c>
      <c r="C226" s="17">
        <v>316</v>
      </c>
      <c r="D226" s="16">
        <f>B1*C226</f>
        <v>113.2544</v>
      </c>
      <c r="E226" s="16">
        <v>0</v>
      </c>
      <c r="F226" s="16">
        <f>D226</f>
        <v>113.2544</v>
      </c>
      <c r="H226">
        <v>113.25</v>
      </c>
    </row>
    <row r="227" spans="1:11" x14ac:dyDescent="0.35">
      <c r="A227" s="10" t="s">
        <v>233</v>
      </c>
      <c r="C227" s="17">
        <v>1429</v>
      </c>
      <c r="D227" s="16">
        <f>B1*C227</f>
        <v>512.15359999999998</v>
      </c>
      <c r="E227" s="16">
        <v>0</v>
      </c>
      <c r="F227" s="16">
        <f>D227</f>
        <v>512.15359999999998</v>
      </c>
      <c r="H227">
        <v>512.15</v>
      </c>
    </row>
    <row r="228" spans="1:11" x14ac:dyDescent="0.35">
      <c r="A228" s="10" t="s">
        <v>234</v>
      </c>
      <c r="C228" s="17">
        <v>61</v>
      </c>
      <c r="D228" s="16">
        <f>B1*C228</f>
        <v>21.862400000000001</v>
      </c>
      <c r="E228" s="16">
        <v>0</v>
      </c>
      <c r="F228" s="9">
        <v>35</v>
      </c>
      <c r="K228">
        <v>35</v>
      </c>
    </row>
    <row r="229" spans="1:11" x14ac:dyDescent="0.35">
      <c r="A229" s="5" t="s">
        <v>235</v>
      </c>
      <c r="C229" s="17">
        <v>22</v>
      </c>
      <c r="D229" s="16">
        <f>B1*C229</f>
        <v>7.8848000000000003</v>
      </c>
      <c r="E229" s="16">
        <v>0</v>
      </c>
      <c r="F229" s="9">
        <v>35</v>
      </c>
      <c r="K229">
        <v>35</v>
      </c>
    </row>
    <row r="230" spans="1:11" x14ac:dyDescent="0.35">
      <c r="A230" s="10" t="s">
        <v>236</v>
      </c>
      <c r="C230" s="17">
        <v>369</v>
      </c>
      <c r="D230" s="16">
        <f>B1*C230</f>
        <v>132.24959999999999</v>
      </c>
      <c r="E230" s="16">
        <v>0</v>
      </c>
      <c r="F230" s="16">
        <f t="shared" ref="F230:F236" si="2">D230</f>
        <v>132.24959999999999</v>
      </c>
      <c r="H230">
        <v>132.25</v>
      </c>
    </row>
    <row r="231" spans="1:11" x14ac:dyDescent="0.35">
      <c r="A231" s="10" t="s">
        <v>237</v>
      </c>
      <c r="C231" s="17">
        <v>336</v>
      </c>
      <c r="D231" s="16">
        <f>B1*C231</f>
        <v>120.4224</v>
      </c>
      <c r="E231" s="16">
        <v>0</v>
      </c>
      <c r="F231" s="16">
        <f t="shared" si="2"/>
        <v>120.4224</v>
      </c>
      <c r="H231">
        <v>120.42</v>
      </c>
    </row>
    <row r="232" spans="1:11" x14ac:dyDescent="0.35">
      <c r="A232" s="10" t="s">
        <v>238</v>
      </c>
      <c r="C232" s="17">
        <v>295</v>
      </c>
      <c r="D232" s="16">
        <f>B1*C232</f>
        <v>105.72799999999999</v>
      </c>
      <c r="E232" s="16">
        <v>0</v>
      </c>
      <c r="F232" s="16">
        <f t="shared" si="2"/>
        <v>105.72799999999999</v>
      </c>
      <c r="H232">
        <v>105.73</v>
      </c>
    </row>
    <row r="233" spans="1:11" x14ac:dyDescent="0.35">
      <c r="A233" s="10" t="s">
        <v>239</v>
      </c>
      <c r="B233" t="s">
        <v>23</v>
      </c>
      <c r="C233" s="17">
        <v>5025</v>
      </c>
      <c r="D233" s="16">
        <f>B1*C233</f>
        <v>1800.96</v>
      </c>
      <c r="E233" s="16">
        <f>F2*C233</f>
        <v>139.99650000000003</v>
      </c>
      <c r="F233" s="16">
        <f>D233-E233</f>
        <v>1660.9635000000001</v>
      </c>
      <c r="H233">
        <v>1660.96</v>
      </c>
    </row>
    <row r="234" spans="1:11" x14ac:dyDescent="0.35">
      <c r="A234" s="10" t="s">
        <v>240</v>
      </c>
      <c r="B234" t="s">
        <v>23</v>
      </c>
      <c r="C234" s="17">
        <v>211</v>
      </c>
      <c r="D234" s="16">
        <f>B1*C234</f>
        <v>75.622399999999999</v>
      </c>
      <c r="E234" s="16">
        <f>F2*C234</f>
        <v>5.8784600000000005</v>
      </c>
      <c r="F234" s="16">
        <f>D234-E234</f>
        <v>69.743939999999995</v>
      </c>
      <c r="H234">
        <v>69.739999999999995</v>
      </c>
    </row>
    <row r="235" spans="1:11" x14ac:dyDescent="0.35">
      <c r="A235" s="10" t="s">
        <v>241</v>
      </c>
      <c r="B235" t="s">
        <v>9</v>
      </c>
      <c r="C235" s="17">
        <v>8007</v>
      </c>
      <c r="D235" s="16">
        <f>B1*C235</f>
        <v>2869.7087999999999</v>
      </c>
      <c r="E235" s="16">
        <f>F2*C235</f>
        <v>223.07502000000002</v>
      </c>
      <c r="F235" s="16">
        <f>D235-E235</f>
        <v>2646.6337799999997</v>
      </c>
      <c r="H235">
        <v>2646.63</v>
      </c>
    </row>
    <row r="236" spans="1:11" x14ac:dyDescent="0.35">
      <c r="A236" s="10" t="s">
        <v>242</v>
      </c>
      <c r="C236" s="17">
        <v>497</v>
      </c>
      <c r="D236" s="16">
        <f>B1*C236</f>
        <v>178.12479999999999</v>
      </c>
      <c r="E236" s="16">
        <v>0</v>
      </c>
      <c r="F236" s="16">
        <f t="shared" si="2"/>
        <v>178.12479999999999</v>
      </c>
      <c r="H236">
        <v>178.12</v>
      </c>
    </row>
    <row r="237" spans="1:11" x14ac:dyDescent="0.35">
      <c r="A237" s="10" t="s">
        <v>243</v>
      </c>
      <c r="B237" t="s">
        <v>9</v>
      </c>
      <c r="C237" s="17">
        <v>4442</v>
      </c>
      <c r="D237" s="16">
        <f>B1*C237</f>
        <v>1592.0128</v>
      </c>
      <c r="E237" s="16">
        <f>F3*C237</f>
        <v>185.63118</v>
      </c>
      <c r="F237" s="16">
        <f>D237-E237</f>
        <v>1406.3816199999999</v>
      </c>
      <c r="H237">
        <v>1406.38</v>
      </c>
    </row>
    <row r="238" spans="1:11" x14ac:dyDescent="0.35">
      <c r="A238" s="10" t="s">
        <v>244</v>
      </c>
      <c r="C238" s="17">
        <v>341</v>
      </c>
      <c r="D238" s="16">
        <f>B1*C238</f>
        <v>122.2144</v>
      </c>
      <c r="E238" s="16">
        <v>0</v>
      </c>
      <c r="F238" s="16">
        <f>D238</f>
        <v>122.2144</v>
      </c>
      <c r="H238">
        <v>122.21</v>
      </c>
    </row>
    <row r="239" spans="1:11" x14ac:dyDescent="0.35">
      <c r="A239" s="10" t="s">
        <v>245</v>
      </c>
      <c r="C239" s="17">
        <v>466</v>
      </c>
      <c r="D239" s="16">
        <f>B1*C239</f>
        <v>167.01439999999999</v>
      </c>
      <c r="E239" s="16">
        <v>0</v>
      </c>
      <c r="F239" s="16">
        <f>D239</f>
        <v>167.01439999999999</v>
      </c>
      <c r="H239">
        <v>167.01</v>
      </c>
    </row>
    <row r="240" spans="1:11" x14ac:dyDescent="0.35">
      <c r="A240" s="10" t="s">
        <v>246</v>
      </c>
      <c r="C240" s="17">
        <v>213</v>
      </c>
      <c r="D240" s="16">
        <f>B1*C240</f>
        <v>76.339200000000005</v>
      </c>
      <c r="E240" s="16">
        <v>0</v>
      </c>
      <c r="F240" s="16">
        <f>D240</f>
        <v>76.339200000000005</v>
      </c>
      <c r="H240">
        <v>76.34</v>
      </c>
    </row>
    <row r="241" spans="1:11" x14ac:dyDescent="0.35">
      <c r="A241" s="5" t="s">
        <v>247</v>
      </c>
      <c r="C241" s="17">
        <v>51</v>
      </c>
      <c r="D241" s="16">
        <f>B1*C241</f>
        <v>18.278400000000001</v>
      </c>
      <c r="E241" s="16">
        <v>0</v>
      </c>
      <c r="F241" s="9">
        <v>35</v>
      </c>
      <c r="K241">
        <v>35</v>
      </c>
    </row>
    <row r="242" spans="1:11" x14ac:dyDescent="0.35">
      <c r="A242" s="10" t="s">
        <v>248</v>
      </c>
      <c r="B242" t="s">
        <v>23</v>
      </c>
      <c r="C242" s="17">
        <v>731</v>
      </c>
      <c r="D242" s="16">
        <f>B1*C242</f>
        <v>261.99040000000002</v>
      </c>
      <c r="E242" s="16">
        <f>F2*C242</f>
        <v>20.365660000000002</v>
      </c>
      <c r="F242" s="16">
        <f>D242-E242</f>
        <v>241.62474000000003</v>
      </c>
      <c r="H242">
        <v>241.62</v>
      </c>
    </row>
    <row r="243" spans="1:11" x14ac:dyDescent="0.35">
      <c r="A243" s="10" t="s">
        <v>249</v>
      </c>
      <c r="B243" t="s">
        <v>23</v>
      </c>
      <c r="C243" s="17">
        <v>1508</v>
      </c>
      <c r="D243" s="16">
        <f>B1*C243</f>
        <v>540.46720000000005</v>
      </c>
      <c r="E243" s="16">
        <f>F2*C243</f>
        <v>42.012880000000003</v>
      </c>
      <c r="F243" s="16">
        <f>D243-E243</f>
        <v>498.45432000000005</v>
      </c>
      <c r="H243">
        <v>498.45</v>
      </c>
    </row>
    <row r="244" spans="1:11" x14ac:dyDescent="0.35">
      <c r="A244" s="10" t="s">
        <v>250</v>
      </c>
      <c r="C244" s="17">
        <v>418</v>
      </c>
      <c r="D244" s="16">
        <f>B1*C244</f>
        <v>149.81119999999999</v>
      </c>
      <c r="E244" s="16">
        <v>0</v>
      </c>
      <c r="F244" s="16">
        <f t="shared" ref="F244:F251" si="3">D244</f>
        <v>149.81119999999999</v>
      </c>
      <c r="H244">
        <v>149.81</v>
      </c>
    </row>
    <row r="245" spans="1:11" x14ac:dyDescent="0.35">
      <c r="A245" s="10" t="s">
        <v>251</v>
      </c>
      <c r="C245" s="17">
        <v>949</v>
      </c>
      <c r="D245" s="16">
        <f>B1*C245</f>
        <v>340.1216</v>
      </c>
      <c r="E245" s="16">
        <v>0</v>
      </c>
      <c r="F245" s="16">
        <f t="shared" si="3"/>
        <v>340.1216</v>
      </c>
      <c r="H245">
        <v>340.12</v>
      </c>
    </row>
    <row r="246" spans="1:11" x14ac:dyDescent="0.35">
      <c r="A246" s="10" t="s">
        <v>252</v>
      </c>
      <c r="B246" t="s">
        <v>23</v>
      </c>
      <c r="C246" s="17">
        <v>5514</v>
      </c>
      <c r="D246" s="16">
        <f>B1*C246</f>
        <v>1976.2175999999999</v>
      </c>
      <c r="E246" s="16">
        <f>F2*C246</f>
        <v>153.62004000000002</v>
      </c>
      <c r="F246" s="16">
        <f>D246-E246</f>
        <v>1822.5975599999999</v>
      </c>
      <c r="H246">
        <v>1976.22</v>
      </c>
    </row>
    <row r="247" spans="1:11" x14ac:dyDescent="0.35">
      <c r="A247" s="10" t="s">
        <v>253</v>
      </c>
      <c r="C247" s="17">
        <v>218</v>
      </c>
      <c r="D247" s="16">
        <f>B1*C247</f>
        <v>78.131199999999993</v>
      </c>
      <c r="E247" s="16">
        <v>0</v>
      </c>
      <c r="F247" s="16">
        <f t="shared" si="3"/>
        <v>78.131199999999993</v>
      </c>
      <c r="H247">
        <v>78.13</v>
      </c>
    </row>
    <row r="248" spans="1:11" x14ac:dyDescent="0.35">
      <c r="A248" s="10" t="s">
        <v>254</v>
      </c>
      <c r="C248" s="17">
        <v>1437</v>
      </c>
      <c r="D248" s="16">
        <f>B1*C248</f>
        <v>515.02080000000001</v>
      </c>
      <c r="E248" s="16">
        <v>0</v>
      </c>
      <c r="F248" s="16">
        <f t="shared" si="3"/>
        <v>515.02080000000001</v>
      </c>
    </row>
    <row r="249" spans="1:11" x14ac:dyDescent="0.35">
      <c r="A249" s="10" t="s">
        <v>255</v>
      </c>
      <c r="C249" s="17">
        <v>118</v>
      </c>
      <c r="D249" s="16">
        <f>B1*C249</f>
        <v>42.291199999999996</v>
      </c>
      <c r="E249" s="16">
        <v>0</v>
      </c>
      <c r="F249" s="16">
        <f t="shared" si="3"/>
        <v>42.291199999999996</v>
      </c>
    </row>
    <row r="250" spans="1:11" x14ac:dyDescent="0.35">
      <c r="A250" s="5" t="s">
        <v>256</v>
      </c>
      <c r="C250" s="17">
        <v>2306</v>
      </c>
      <c r="D250" s="16">
        <f>B1*C250</f>
        <v>826.47040000000004</v>
      </c>
      <c r="E250" s="16">
        <v>0</v>
      </c>
      <c r="F250" s="16">
        <f t="shared" si="3"/>
        <v>826.47040000000004</v>
      </c>
    </row>
    <row r="251" spans="1:11" x14ac:dyDescent="0.35">
      <c r="A251" s="10" t="s">
        <v>257</v>
      </c>
      <c r="C251" s="17">
        <v>1433</v>
      </c>
      <c r="D251" s="16">
        <f>B1*C251</f>
        <v>513.58719999999994</v>
      </c>
      <c r="E251" s="16">
        <v>0</v>
      </c>
      <c r="F251" s="16">
        <f t="shared" si="3"/>
        <v>513.58719999999994</v>
      </c>
      <c r="H251">
        <v>513.59</v>
      </c>
    </row>
    <row r="252" spans="1:11" x14ac:dyDescent="0.35">
      <c r="A252" s="5" t="s">
        <v>258</v>
      </c>
      <c r="C252" s="17">
        <v>167</v>
      </c>
      <c r="D252" s="16">
        <f>B1*C252</f>
        <v>59.852800000000002</v>
      </c>
      <c r="E252" s="16">
        <v>0</v>
      </c>
      <c r="F252" s="9">
        <v>35</v>
      </c>
      <c r="K252">
        <v>35</v>
      </c>
    </row>
    <row r="253" spans="1:11" x14ac:dyDescent="0.35">
      <c r="A253" s="10" t="s">
        <v>259</v>
      </c>
      <c r="B253" t="s">
        <v>23</v>
      </c>
      <c r="C253" s="17">
        <v>8367</v>
      </c>
      <c r="D253" s="16">
        <f>B1*C253</f>
        <v>2998.7327999999998</v>
      </c>
      <c r="E253" s="16">
        <f>F2*C253</f>
        <v>233.10462000000001</v>
      </c>
      <c r="F253" s="16">
        <f>D253-E253</f>
        <v>2765.6281799999997</v>
      </c>
      <c r="H253">
        <v>2765.63</v>
      </c>
    </row>
    <row r="254" spans="1:11" x14ac:dyDescent="0.35">
      <c r="A254" s="10" t="s">
        <v>260</v>
      </c>
      <c r="C254" s="17">
        <v>140</v>
      </c>
      <c r="D254" s="16">
        <f>B1*C254</f>
        <v>50.176000000000002</v>
      </c>
      <c r="E254" s="16">
        <v>0</v>
      </c>
      <c r="F254" s="16">
        <f>D254</f>
        <v>50.176000000000002</v>
      </c>
      <c r="H254">
        <v>50.18</v>
      </c>
    </row>
    <row r="255" spans="1:11" x14ac:dyDescent="0.35">
      <c r="A255" s="10" t="s">
        <v>261</v>
      </c>
      <c r="C255" s="17">
        <v>349</v>
      </c>
      <c r="D255" s="16">
        <f>B1*C255</f>
        <v>125.08159999999999</v>
      </c>
      <c r="E255" s="16">
        <v>0</v>
      </c>
      <c r="F255" s="16">
        <f>D255</f>
        <v>125.08159999999999</v>
      </c>
      <c r="H255">
        <v>125.08</v>
      </c>
    </row>
    <row r="256" spans="1:11" x14ac:dyDescent="0.35">
      <c r="A256" s="10" t="s">
        <v>262</v>
      </c>
      <c r="C256" s="17">
        <v>2925</v>
      </c>
      <c r="D256" s="16">
        <f>B1*C256</f>
        <v>1048.32</v>
      </c>
      <c r="E256" s="16">
        <v>0</v>
      </c>
      <c r="F256" s="16">
        <f>D256</f>
        <v>1048.32</v>
      </c>
      <c r="H256">
        <v>1048.32</v>
      </c>
    </row>
    <row r="257" spans="1:11" x14ac:dyDescent="0.35">
      <c r="A257" s="5" t="s">
        <v>263</v>
      </c>
      <c r="C257" s="17">
        <v>86</v>
      </c>
      <c r="D257" s="16">
        <f>B1*C257</f>
        <v>30.822399999999998</v>
      </c>
      <c r="E257" s="16">
        <v>0</v>
      </c>
      <c r="F257" s="9">
        <v>35</v>
      </c>
      <c r="K257">
        <v>35</v>
      </c>
    </row>
    <row r="258" spans="1:11" x14ac:dyDescent="0.35">
      <c r="A258" s="10" t="s">
        <v>264</v>
      </c>
      <c r="B258" t="s">
        <v>277</v>
      </c>
      <c r="C258" s="17">
        <v>953</v>
      </c>
      <c r="D258" s="16">
        <f>B1*C258</f>
        <v>341.55520000000001</v>
      </c>
      <c r="E258" s="16">
        <f>F1*C258</f>
        <v>13.275290000000002</v>
      </c>
      <c r="F258" s="16">
        <f>D258-E258</f>
        <v>328.27991000000003</v>
      </c>
      <c r="H258">
        <v>328.28</v>
      </c>
    </row>
    <row r="259" spans="1:11" x14ac:dyDescent="0.35">
      <c r="A259" s="10" t="s">
        <v>265</v>
      </c>
      <c r="C259" s="17">
        <v>742</v>
      </c>
      <c r="D259" s="16">
        <f>B1*C259</f>
        <v>265.93279999999999</v>
      </c>
      <c r="E259" s="16">
        <v>0</v>
      </c>
      <c r="F259" s="16">
        <f>D259</f>
        <v>265.93279999999999</v>
      </c>
    </row>
    <row r="260" spans="1:11" x14ac:dyDescent="0.35">
      <c r="A260" s="10" t="s">
        <v>266</v>
      </c>
      <c r="C260" s="17">
        <v>857</v>
      </c>
      <c r="D260" s="16">
        <f>B1*C260</f>
        <v>307.14879999999999</v>
      </c>
      <c r="E260" s="16">
        <v>0</v>
      </c>
      <c r="F260" s="16">
        <f>D260</f>
        <v>307.14879999999999</v>
      </c>
      <c r="H260">
        <v>307.14999999999998</v>
      </c>
    </row>
    <row r="261" spans="1:11" x14ac:dyDescent="0.35">
      <c r="A261" s="10" t="s">
        <v>267</v>
      </c>
      <c r="C261" s="17">
        <v>3854</v>
      </c>
      <c r="D261" s="16">
        <f>B1*C261</f>
        <v>1381.2736</v>
      </c>
      <c r="E261" s="16">
        <v>0</v>
      </c>
      <c r="F261" s="16">
        <f>D261</f>
        <v>1381.2736</v>
      </c>
      <c r="H261">
        <v>1381.27</v>
      </c>
    </row>
    <row r="262" spans="1:11" x14ac:dyDescent="0.35">
      <c r="A262" s="10" t="s">
        <v>268</v>
      </c>
      <c r="C262" s="17">
        <v>108</v>
      </c>
      <c r="D262" s="16">
        <f>B1*C262</f>
        <v>38.7072</v>
      </c>
      <c r="E262" s="16">
        <v>0</v>
      </c>
      <c r="F262" s="9">
        <v>35</v>
      </c>
      <c r="H262">
        <v>35</v>
      </c>
    </row>
    <row r="263" spans="1:11" x14ac:dyDescent="0.35">
      <c r="A263" s="5" t="s">
        <v>269</v>
      </c>
      <c r="C263" s="17">
        <v>55</v>
      </c>
      <c r="D263" s="16">
        <f>B1*C263</f>
        <v>19.712</v>
      </c>
      <c r="E263" s="16">
        <v>0</v>
      </c>
      <c r="F263" s="9">
        <v>35</v>
      </c>
      <c r="K263">
        <v>35</v>
      </c>
    </row>
    <row r="264" spans="1:11" x14ac:dyDescent="0.35">
      <c r="A264" s="5" t="s">
        <v>284</v>
      </c>
      <c r="C264" s="17">
        <v>188</v>
      </c>
      <c r="D264" s="16">
        <f>B1*C264</f>
        <v>67.379199999999997</v>
      </c>
      <c r="E264" s="16">
        <v>0</v>
      </c>
      <c r="F264" s="9">
        <v>35</v>
      </c>
      <c r="K264">
        <v>35</v>
      </c>
    </row>
    <row r="265" spans="1:11" x14ac:dyDescent="0.35">
      <c r="A265" s="10" t="s">
        <v>270</v>
      </c>
      <c r="C265" s="17">
        <v>387</v>
      </c>
      <c r="D265" s="16">
        <f>B1*C265</f>
        <v>138.70079999999999</v>
      </c>
      <c r="E265" s="16">
        <v>0</v>
      </c>
      <c r="F265" s="16">
        <f t="shared" ref="F265:F271" si="4">D265</f>
        <v>138.70079999999999</v>
      </c>
      <c r="H265">
        <v>138.69999999999999</v>
      </c>
    </row>
    <row r="266" spans="1:11" x14ac:dyDescent="0.35">
      <c r="A266" s="10" t="s">
        <v>271</v>
      </c>
      <c r="C266" s="17">
        <v>964</v>
      </c>
      <c r="D266" s="16">
        <f>B1*C266</f>
        <v>345.49759999999998</v>
      </c>
      <c r="E266" s="16">
        <v>0</v>
      </c>
      <c r="F266" s="16">
        <f t="shared" si="4"/>
        <v>345.49759999999998</v>
      </c>
    </row>
    <row r="267" spans="1:11" x14ac:dyDescent="0.35">
      <c r="A267" s="10" t="s">
        <v>272</v>
      </c>
      <c r="B267" t="s">
        <v>23</v>
      </c>
      <c r="C267" s="17">
        <v>2225</v>
      </c>
      <c r="D267" s="16">
        <f>B1*C267</f>
        <v>797.43999999999994</v>
      </c>
      <c r="E267" s="16">
        <f>F2*C267</f>
        <v>61.988500000000009</v>
      </c>
      <c r="F267" s="16">
        <f>D267-E267</f>
        <v>735.4514999999999</v>
      </c>
      <c r="H267">
        <v>735.45</v>
      </c>
    </row>
    <row r="268" spans="1:11" x14ac:dyDescent="0.35">
      <c r="A268" s="10" t="s">
        <v>273</v>
      </c>
      <c r="B268" t="s">
        <v>23</v>
      </c>
      <c r="C268" s="17">
        <v>1014</v>
      </c>
      <c r="D268" s="16">
        <f>B1*C268</f>
        <v>363.41759999999999</v>
      </c>
      <c r="E268" s="16">
        <f>F2*C268</f>
        <v>28.250040000000002</v>
      </c>
      <c r="F268" s="16">
        <f>D268-E268</f>
        <v>335.16755999999998</v>
      </c>
      <c r="H268">
        <v>335.17</v>
      </c>
    </row>
    <row r="269" spans="1:11" x14ac:dyDescent="0.35">
      <c r="A269" s="10" t="s">
        <v>274</v>
      </c>
      <c r="C269" s="17">
        <v>4484</v>
      </c>
      <c r="D269" s="16">
        <f>B1*C269</f>
        <v>1607.0655999999999</v>
      </c>
      <c r="E269" s="16">
        <v>0</v>
      </c>
      <c r="F269" s="16">
        <f t="shared" si="4"/>
        <v>1607.0655999999999</v>
      </c>
      <c r="H269">
        <v>1607.07</v>
      </c>
    </row>
    <row r="270" spans="1:11" x14ac:dyDescent="0.35">
      <c r="A270" s="10" t="s">
        <v>275</v>
      </c>
      <c r="C270" s="17">
        <v>98</v>
      </c>
      <c r="D270" s="16">
        <f>B1*C270</f>
        <v>35.123199999999997</v>
      </c>
      <c r="E270" s="16">
        <v>0</v>
      </c>
      <c r="F270" s="16">
        <f t="shared" si="4"/>
        <v>35.123199999999997</v>
      </c>
      <c r="H270">
        <v>35.119999999999997</v>
      </c>
    </row>
    <row r="271" spans="1:11" x14ac:dyDescent="0.35">
      <c r="A271" s="10" t="s">
        <v>276</v>
      </c>
      <c r="C271" s="17">
        <v>93</v>
      </c>
      <c r="D271" s="16">
        <f>B1*C271</f>
        <v>33.331200000000003</v>
      </c>
      <c r="E271" s="16">
        <v>0</v>
      </c>
      <c r="F271" s="16">
        <f t="shared" si="4"/>
        <v>33.331200000000003</v>
      </c>
    </row>
    <row r="272" spans="1:11" x14ac:dyDescent="0.35">
      <c r="A272" s="11" t="s">
        <v>285</v>
      </c>
      <c r="C272" s="17">
        <v>77</v>
      </c>
      <c r="D272" s="16">
        <f>B1*C272</f>
        <v>27.596799999999998</v>
      </c>
      <c r="E272" s="16">
        <v>0</v>
      </c>
      <c r="F272" s="9">
        <v>35</v>
      </c>
    </row>
    <row r="273" spans="1:8" x14ac:dyDescent="0.35">
      <c r="C273" s="21">
        <f>SUM(C6:C272)</f>
        <v>351953</v>
      </c>
      <c r="F273" s="16">
        <f>SUM(F6:F272)</f>
        <v>119818.76774000007</v>
      </c>
      <c r="H273">
        <f>SUM(H6:H272)</f>
        <v>106387.75999999997</v>
      </c>
    </row>
    <row r="274" spans="1:8" x14ac:dyDescent="0.35">
      <c r="A274" s="10" t="s">
        <v>287</v>
      </c>
      <c r="C274" s="17">
        <v>8304</v>
      </c>
    </row>
    <row r="275" spans="1:8" x14ac:dyDescent="0.35">
      <c r="C275" s="21">
        <f>C273-C274</f>
        <v>343649</v>
      </c>
    </row>
  </sheetData>
  <mergeCells count="1">
    <mergeCell ref="D1:D3"/>
  </mergeCells>
  <pageMargins left="0.7" right="0.7" top="0.75" bottom="0.75" header="0.3" footer="0.3"/>
  <pageSetup paperSize="8" fitToHeight="0" orientation="landscape" r:id="rId1"/>
  <ignoredErrors>
    <ignoredError sqref="F30 F32 F31 F33:F42 F43 F225:F229 F45:F56 F230:F232 F146:F171 F236:F242 F10 F244:F252 F269:F272 F98:F104 F219:F221 F58:F61 F106:F144 F173:F217 F254:F266 F91:F96 F76:F79 F81:F89 F63:F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8D54-38F1-482A-AE13-47F613F3A585}">
  <dimension ref="A1:L276"/>
  <sheetViews>
    <sheetView tabSelected="1" zoomScaleNormal="100" workbookViewId="0">
      <pane ySplit="5" topLeftCell="A6" activePane="bottomLeft" state="frozen"/>
      <selection pane="bottomLeft" activeCell="I17" sqref="I17:I18"/>
    </sheetView>
  </sheetViews>
  <sheetFormatPr defaultRowHeight="14.5" x14ac:dyDescent="0.35"/>
  <cols>
    <col min="1" max="1" width="21.81640625" style="18" customWidth="1"/>
    <col min="2" max="2" width="7" style="18" hidden="1" customWidth="1"/>
    <col min="3" max="3" width="10.453125" style="18" customWidth="1"/>
    <col min="4" max="4" width="14.54296875" hidden="1" customWidth="1"/>
    <col min="9" max="9" width="8.26953125" customWidth="1"/>
    <col min="10" max="10" width="10.453125" customWidth="1"/>
  </cols>
  <sheetData>
    <row r="1" spans="1:12" hidden="1" x14ac:dyDescent="0.35">
      <c r="A1" s="18" t="s">
        <v>10</v>
      </c>
      <c r="B1" s="24">
        <v>0.39300000000000002</v>
      </c>
      <c r="D1" s="23" t="s">
        <v>29</v>
      </c>
      <c r="L1" s="7"/>
    </row>
    <row r="2" spans="1:12" hidden="1" x14ac:dyDescent="0.35">
      <c r="A2" s="18" t="s">
        <v>11</v>
      </c>
      <c r="B2" s="24">
        <v>8.3400000000000002E-2</v>
      </c>
      <c r="D2" s="23"/>
      <c r="L2" s="7"/>
    </row>
    <row r="3" spans="1:12" hidden="1" x14ac:dyDescent="0.35">
      <c r="A3" s="18" t="s">
        <v>12</v>
      </c>
      <c r="B3" s="18">
        <v>0.30959999999999999</v>
      </c>
      <c r="D3" s="23"/>
      <c r="L3" s="13"/>
    </row>
    <row r="4" spans="1:12" hidden="1" x14ac:dyDescent="0.35">
      <c r="L4" s="13"/>
    </row>
    <row r="5" spans="1:12" ht="29.15" customHeight="1" x14ac:dyDescent="0.35">
      <c r="A5" s="25" t="s">
        <v>0</v>
      </c>
      <c r="B5" s="26" t="s">
        <v>2</v>
      </c>
      <c r="C5" s="26" t="s">
        <v>288</v>
      </c>
      <c r="D5" s="2" t="s">
        <v>3</v>
      </c>
      <c r="L5" s="7"/>
    </row>
    <row r="6" spans="1:12" x14ac:dyDescent="0.35">
      <c r="A6" s="11" t="s">
        <v>1</v>
      </c>
      <c r="B6" s="12"/>
      <c r="C6" s="13">
        <v>85</v>
      </c>
      <c r="D6" s="8">
        <f>0.393*C6</f>
        <v>33.405000000000001</v>
      </c>
      <c r="L6" s="7"/>
    </row>
    <row r="7" spans="1:12" x14ac:dyDescent="0.35">
      <c r="A7" s="11" t="s">
        <v>5</v>
      </c>
      <c r="B7" s="12"/>
      <c r="C7" s="13">
        <v>51</v>
      </c>
      <c r="D7" s="8">
        <f t="shared" ref="D7:D70" si="0">0.393*C7</f>
        <v>20.042999999999999</v>
      </c>
      <c r="L7" s="17"/>
    </row>
    <row r="8" spans="1:12" x14ac:dyDescent="0.35">
      <c r="A8" s="11" t="s">
        <v>6</v>
      </c>
      <c r="B8" s="12"/>
      <c r="C8" s="13">
        <v>742</v>
      </c>
      <c r="D8" s="8">
        <f t="shared" si="0"/>
        <v>291.60599999999999</v>
      </c>
      <c r="L8" s="17"/>
    </row>
    <row r="9" spans="1:12" x14ac:dyDescent="0.35">
      <c r="A9" s="11" t="s">
        <v>7</v>
      </c>
      <c r="B9" s="12"/>
      <c r="C9" s="13">
        <v>178</v>
      </c>
      <c r="D9" s="8">
        <f t="shared" si="0"/>
        <v>69.954000000000008</v>
      </c>
      <c r="L9" s="17"/>
    </row>
    <row r="10" spans="1:12" x14ac:dyDescent="0.35">
      <c r="A10" s="11" t="s">
        <v>8</v>
      </c>
      <c r="B10" s="12" t="s">
        <v>9</v>
      </c>
      <c r="C10" s="13">
        <v>643</v>
      </c>
      <c r="D10" s="8">
        <f t="shared" si="0"/>
        <v>252.69900000000001</v>
      </c>
      <c r="L10" s="17"/>
    </row>
    <row r="11" spans="1:12" x14ac:dyDescent="0.35">
      <c r="A11" s="11" t="s">
        <v>283</v>
      </c>
      <c r="B11" s="12"/>
      <c r="C11" s="13">
        <v>527</v>
      </c>
      <c r="D11" s="8">
        <f t="shared" si="0"/>
        <v>207.11100000000002</v>
      </c>
      <c r="L11" s="17"/>
    </row>
    <row r="12" spans="1:12" s="18" customFormat="1" x14ac:dyDescent="0.35">
      <c r="A12" s="11" t="s">
        <v>292</v>
      </c>
      <c r="B12" s="12"/>
      <c r="C12" s="13">
        <v>796</v>
      </c>
      <c r="D12" s="8">
        <f t="shared" si="0"/>
        <v>312.82800000000003</v>
      </c>
      <c r="L12" s="19"/>
    </row>
    <row r="13" spans="1:12" x14ac:dyDescent="0.35">
      <c r="A13" s="11" t="s">
        <v>15</v>
      </c>
      <c r="B13" s="12" t="s">
        <v>23</v>
      </c>
      <c r="C13" s="13">
        <v>499</v>
      </c>
      <c r="D13" s="8">
        <f t="shared" si="0"/>
        <v>196.107</v>
      </c>
      <c r="L13" s="17"/>
    </row>
    <row r="14" spans="1:12" x14ac:dyDescent="0.35">
      <c r="A14" s="11" t="s">
        <v>13</v>
      </c>
      <c r="B14" s="12"/>
      <c r="C14" s="13">
        <v>80</v>
      </c>
      <c r="D14" s="8">
        <f t="shared" si="0"/>
        <v>31.44</v>
      </c>
      <c r="L14" s="17"/>
    </row>
    <row r="15" spans="1:12" x14ac:dyDescent="0.35">
      <c r="A15" s="11" t="s">
        <v>14</v>
      </c>
      <c r="B15" s="12"/>
      <c r="C15" s="13">
        <v>63</v>
      </c>
      <c r="D15" s="8">
        <f t="shared" si="0"/>
        <v>24.759</v>
      </c>
      <c r="L15" s="17"/>
    </row>
    <row r="16" spans="1:12" x14ac:dyDescent="0.35">
      <c r="A16" s="11" t="s">
        <v>16</v>
      </c>
      <c r="B16" s="12"/>
      <c r="C16" s="13">
        <v>592</v>
      </c>
      <c r="D16" s="8">
        <f t="shared" si="0"/>
        <v>232.65600000000001</v>
      </c>
      <c r="L16" s="17"/>
    </row>
    <row r="17" spans="1:12" x14ac:dyDescent="0.35">
      <c r="A17" s="11" t="s">
        <v>17</v>
      </c>
      <c r="B17" s="12"/>
      <c r="C17" s="13">
        <v>399</v>
      </c>
      <c r="D17" s="8">
        <f t="shared" si="0"/>
        <v>156.80700000000002</v>
      </c>
      <c r="L17" s="17"/>
    </row>
    <row r="18" spans="1:12" x14ac:dyDescent="0.35">
      <c r="A18" s="11" t="s">
        <v>18</v>
      </c>
      <c r="B18" s="12" t="s">
        <v>9</v>
      </c>
      <c r="C18" s="13">
        <v>1076</v>
      </c>
      <c r="D18" s="8">
        <f t="shared" si="0"/>
        <v>422.86799999999999</v>
      </c>
      <c r="L18" s="17"/>
    </row>
    <row r="19" spans="1:12" x14ac:dyDescent="0.35">
      <c r="A19" s="11" t="s">
        <v>19</v>
      </c>
      <c r="B19" s="12"/>
      <c r="C19" s="13">
        <v>481</v>
      </c>
      <c r="D19" s="8">
        <f t="shared" si="0"/>
        <v>189.03300000000002</v>
      </c>
      <c r="L19" s="17"/>
    </row>
    <row r="20" spans="1:12" x14ac:dyDescent="0.35">
      <c r="A20" s="11" t="s">
        <v>20</v>
      </c>
      <c r="B20" s="12"/>
      <c r="C20" s="13">
        <v>85</v>
      </c>
      <c r="D20" s="8">
        <f t="shared" si="0"/>
        <v>33.405000000000001</v>
      </c>
      <c r="L20" s="17"/>
    </row>
    <row r="21" spans="1:12" x14ac:dyDescent="0.35">
      <c r="A21" s="11" t="s">
        <v>21</v>
      </c>
      <c r="B21" s="12"/>
      <c r="C21" s="13">
        <v>47</v>
      </c>
      <c r="D21" s="8">
        <f t="shared" si="0"/>
        <v>18.471</v>
      </c>
      <c r="L21" s="17"/>
    </row>
    <row r="22" spans="1:12" x14ac:dyDescent="0.35">
      <c r="A22" s="11" t="s">
        <v>22</v>
      </c>
      <c r="B22" s="12"/>
      <c r="C22" s="13">
        <v>821</v>
      </c>
      <c r="D22" s="8">
        <f t="shared" si="0"/>
        <v>322.65300000000002</v>
      </c>
      <c r="L22" s="17"/>
    </row>
    <row r="23" spans="1:12" x14ac:dyDescent="0.35">
      <c r="A23" s="11" t="s">
        <v>24</v>
      </c>
      <c r="C23" s="13">
        <v>1346</v>
      </c>
      <c r="D23" s="8">
        <f t="shared" si="0"/>
        <v>528.97800000000007</v>
      </c>
      <c r="L23" s="17"/>
    </row>
    <row r="24" spans="1:12" x14ac:dyDescent="0.35">
      <c r="A24" s="11" t="s">
        <v>25</v>
      </c>
      <c r="C24" s="13">
        <v>585</v>
      </c>
      <c r="D24" s="8">
        <f t="shared" si="0"/>
        <v>229.905</v>
      </c>
      <c r="L24" s="17"/>
    </row>
    <row r="25" spans="1:12" x14ac:dyDescent="0.35">
      <c r="A25" s="11" t="s">
        <v>34</v>
      </c>
      <c r="C25" s="13">
        <v>1423</v>
      </c>
      <c r="D25" s="8">
        <f t="shared" si="0"/>
        <v>559.23900000000003</v>
      </c>
      <c r="L25" s="17"/>
    </row>
    <row r="26" spans="1:12" x14ac:dyDescent="0.35">
      <c r="A26" s="11" t="s">
        <v>35</v>
      </c>
      <c r="C26" s="19">
        <v>207</v>
      </c>
      <c r="D26" s="8">
        <f t="shared" si="0"/>
        <v>81.350999999999999</v>
      </c>
      <c r="L26" s="17"/>
    </row>
    <row r="27" spans="1:12" x14ac:dyDescent="0.35">
      <c r="A27" s="11" t="s">
        <v>36</v>
      </c>
      <c r="C27" s="19">
        <v>108</v>
      </c>
      <c r="D27" s="8">
        <f t="shared" si="0"/>
        <v>42.444000000000003</v>
      </c>
      <c r="L27" s="17"/>
    </row>
    <row r="28" spans="1:12" x14ac:dyDescent="0.35">
      <c r="A28" s="11" t="s">
        <v>37</v>
      </c>
      <c r="B28" s="18" t="s">
        <v>23</v>
      </c>
      <c r="C28" s="19">
        <v>150</v>
      </c>
      <c r="D28" s="8">
        <f t="shared" si="0"/>
        <v>58.95</v>
      </c>
      <c r="L28" s="17"/>
    </row>
    <row r="29" spans="1:12" x14ac:dyDescent="0.35">
      <c r="A29" s="11" t="s">
        <v>38</v>
      </c>
      <c r="C29" s="19">
        <v>98</v>
      </c>
      <c r="D29" s="8">
        <f t="shared" si="0"/>
        <v>38.514000000000003</v>
      </c>
      <c r="L29" s="17"/>
    </row>
    <row r="30" spans="1:12" x14ac:dyDescent="0.35">
      <c r="A30" s="11" t="s">
        <v>39</v>
      </c>
      <c r="C30" s="19">
        <v>184</v>
      </c>
      <c r="D30" s="8">
        <f t="shared" si="0"/>
        <v>72.311999999999998</v>
      </c>
      <c r="L30" s="17"/>
    </row>
    <row r="31" spans="1:12" x14ac:dyDescent="0.35">
      <c r="A31" s="11" t="s">
        <v>40</v>
      </c>
      <c r="B31" s="18" t="s">
        <v>9</v>
      </c>
      <c r="C31" s="19">
        <v>1948</v>
      </c>
      <c r="D31" s="8">
        <f t="shared" si="0"/>
        <v>765.56400000000008</v>
      </c>
      <c r="L31" s="17"/>
    </row>
    <row r="32" spans="1:12" x14ac:dyDescent="0.35">
      <c r="A32" s="11" t="s">
        <v>41</v>
      </c>
      <c r="C32" s="19">
        <v>105</v>
      </c>
      <c r="D32" s="8">
        <f t="shared" si="0"/>
        <v>41.265000000000001</v>
      </c>
      <c r="L32" s="17"/>
    </row>
    <row r="33" spans="1:12" x14ac:dyDescent="0.35">
      <c r="A33" s="11" t="s">
        <v>42</v>
      </c>
      <c r="B33" s="18" t="s">
        <v>23</v>
      </c>
      <c r="C33" s="19">
        <v>472</v>
      </c>
      <c r="D33" s="8">
        <f t="shared" si="0"/>
        <v>185.49600000000001</v>
      </c>
      <c r="L33" s="17"/>
    </row>
    <row r="34" spans="1:12" x14ac:dyDescent="0.35">
      <c r="A34" s="11" t="s">
        <v>43</v>
      </c>
      <c r="C34" s="19">
        <v>221</v>
      </c>
      <c r="D34" s="8">
        <f t="shared" si="0"/>
        <v>86.853000000000009</v>
      </c>
      <c r="L34" s="17"/>
    </row>
    <row r="35" spans="1:12" x14ac:dyDescent="0.35">
      <c r="A35" s="11" t="s">
        <v>44</v>
      </c>
      <c r="B35" s="18" t="s">
        <v>23</v>
      </c>
      <c r="C35" s="19">
        <v>10837</v>
      </c>
      <c r="D35" s="8">
        <f t="shared" si="0"/>
        <v>4258.9409999999998</v>
      </c>
      <c r="L35" s="17"/>
    </row>
    <row r="36" spans="1:12" x14ac:dyDescent="0.35">
      <c r="A36" s="11" t="s">
        <v>45</v>
      </c>
      <c r="C36" s="19">
        <v>1817</v>
      </c>
      <c r="D36" s="8">
        <f t="shared" si="0"/>
        <v>714.08100000000002</v>
      </c>
      <c r="L36" s="17"/>
    </row>
    <row r="37" spans="1:12" x14ac:dyDescent="0.35">
      <c r="A37" s="11" t="s">
        <v>46</v>
      </c>
      <c r="B37" s="18" t="s">
        <v>23</v>
      </c>
      <c r="C37" s="19">
        <v>196</v>
      </c>
      <c r="D37" s="8">
        <f t="shared" si="0"/>
        <v>77.028000000000006</v>
      </c>
      <c r="L37" s="17"/>
    </row>
    <row r="38" spans="1:12" x14ac:dyDescent="0.35">
      <c r="A38" s="11" t="s">
        <v>47</v>
      </c>
      <c r="C38" s="19">
        <v>384</v>
      </c>
      <c r="D38" s="8">
        <f t="shared" si="0"/>
        <v>150.91200000000001</v>
      </c>
      <c r="L38" s="22"/>
    </row>
    <row r="39" spans="1:12" x14ac:dyDescent="0.35">
      <c r="A39" s="11" t="s">
        <v>48</v>
      </c>
      <c r="C39" s="19">
        <v>1624</v>
      </c>
      <c r="D39" s="8">
        <f t="shared" si="0"/>
        <v>638.23199999999997</v>
      </c>
    </row>
    <row r="40" spans="1:12" x14ac:dyDescent="0.35">
      <c r="A40" s="11" t="s">
        <v>49</v>
      </c>
      <c r="C40" s="19">
        <v>181</v>
      </c>
      <c r="D40" s="8">
        <f t="shared" si="0"/>
        <v>71.13300000000001</v>
      </c>
    </row>
    <row r="41" spans="1:12" x14ac:dyDescent="0.35">
      <c r="A41" s="11" t="s">
        <v>50</v>
      </c>
      <c r="B41" s="18" t="s">
        <v>23</v>
      </c>
      <c r="C41" s="19">
        <v>237</v>
      </c>
      <c r="D41" s="8">
        <f t="shared" si="0"/>
        <v>93.141000000000005</v>
      </c>
    </row>
    <row r="42" spans="1:12" x14ac:dyDescent="0.35">
      <c r="A42" s="11" t="s">
        <v>51</v>
      </c>
      <c r="B42" s="18" t="s">
        <v>23</v>
      </c>
      <c r="C42" s="19">
        <v>3143</v>
      </c>
      <c r="D42" s="8">
        <f t="shared" si="0"/>
        <v>1235.1990000000001</v>
      </c>
    </row>
    <row r="43" spans="1:12" x14ac:dyDescent="0.35">
      <c r="A43" s="11" t="s">
        <v>52</v>
      </c>
      <c r="C43" s="19">
        <v>185</v>
      </c>
      <c r="D43" s="8">
        <f t="shared" si="0"/>
        <v>72.704999999999998</v>
      </c>
    </row>
    <row r="44" spans="1:12" x14ac:dyDescent="0.35">
      <c r="A44" s="11" t="s">
        <v>53</v>
      </c>
      <c r="C44" s="19">
        <v>210</v>
      </c>
      <c r="D44" s="8">
        <f t="shared" si="0"/>
        <v>82.53</v>
      </c>
    </row>
    <row r="45" spans="1:12" x14ac:dyDescent="0.35">
      <c r="A45" s="11" t="s">
        <v>282</v>
      </c>
      <c r="C45" s="19">
        <v>1563</v>
      </c>
      <c r="D45" s="8">
        <f t="shared" si="0"/>
        <v>614.25900000000001</v>
      </c>
    </row>
    <row r="46" spans="1:12" x14ac:dyDescent="0.35">
      <c r="A46" s="11" t="s">
        <v>54</v>
      </c>
      <c r="C46" s="19">
        <v>285</v>
      </c>
      <c r="D46" s="8">
        <f t="shared" si="0"/>
        <v>112.00500000000001</v>
      </c>
    </row>
    <row r="47" spans="1:12" x14ac:dyDescent="0.35">
      <c r="A47" s="11" t="s">
        <v>55</v>
      </c>
      <c r="B47" s="18" t="s">
        <v>23</v>
      </c>
      <c r="C47" s="19">
        <v>7640</v>
      </c>
      <c r="D47" s="8">
        <f t="shared" si="0"/>
        <v>3002.52</v>
      </c>
    </row>
    <row r="48" spans="1:12" x14ac:dyDescent="0.35">
      <c r="A48" s="11" t="s">
        <v>56</v>
      </c>
      <c r="B48" s="18" t="s">
        <v>23</v>
      </c>
      <c r="C48" s="19">
        <v>262</v>
      </c>
      <c r="D48" s="8">
        <f t="shared" si="0"/>
        <v>102.96600000000001</v>
      </c>
    </row>
    <row r="49" spans="1:4" x14ac:dyDescent="0.35">
      <c r="A49" s="11" t="s">
        <v>57</v>
      </c>
      <c r="B49" s="18" t="s">
        <v>23</v>
      </c>
      <c r="C49" s="19">
        <v>356</v>
      </c>
      <c r="D49" s="8">
        <f t="shared" si="0"/>
        <v>139.90800000000002</v>
      </c>
    </row>
    <row r="50" spans="1:4" x14ac:dyDescent="0.35">
      <c r="A50" s="11" t="s">
        <v>58</v>
      </c>
      <c r="C50" s="19">
        <v>181</v>
      </c>
      <c r="D50" s="8">
        <f t="shared" si="0"/>
        <v>71.13300000000001</v>
      </c>
    </row>
    <row r="51" spans="1:4" x14ac:dyDescent="0.35">
      <c r="A51" s="11" t="s">
        <v>59</v>
      </c>
      <c r="B51" s="18" t="s">
        <v>23</v>
      </c>
      <c r="C51" s="19">
        <v>5468</v>
      </c>
      <c r="D51" s="8">
        <f t="shared" si="0"/>
        <v>2148.924</v>
      </c>
    </row>
    <row r="52" spans="1:4" x14ac:dyDescent="0.35">
      <c r="A52" s="11" t="s">
        <v>60</v>
      </c>
      <c r="B52" s="18" t="s">
        <v>23</v>
      </c>
      <c r="C52" s="19">
        <v>7570</v>
      </c>
      <c r="D52" s="8">
        <f t="shared" si="0"/>
        <v>2975.01</v>
      </c>
    </row>
    <row r="53" spans="1:4" x14ac:dyDescent="0.35">
      <c r="A53" s="11" t="s">
        <v>61</v>
      </c>
      <c r="C53" s="19">
        <v>92</v>
      </c>
      <c r="D53" s="8">
        <f t="shared" si="0"/>
        <v>36.155999999999999</v>
      </c>
    </row>
    <row r="54" spans="1:4" x14ac:dyDescent="0.35">
      <c r="A54" s="11" t="s">
        <v>62</v>
      </c>
      <c r="C54" s="19">
        <v>5040</v>
      </c>
      <c r="D54" s="8">
        <f t="shared" si="0"/>
        <v>1980.72</v>
      </c>
    </row>
    <row r="55" spans="1:4" x14ac:dyDescent="0.35">
      <c r="A55" s="11" t="s">
        <v>63</v>
      </c>
      <c r="B55" s="18" t="s">
        <v>9</v>
      </c>
      <c r="C55" s="19">
        <v>9448</v>
      </c>
      <c r="D55" s="8">
        <f t="shared" si="0"/>
        <v>3713.0640000000003</v>
      </c>
    </row>
    <row r="56" spans="1:4" x14ac:dyDescent="0.35">
      <c r="A56" s="11" t="s">
        <v>64</v>
      </c>
      <c r="C56" s="19">
        <v>624</v>
      </c>
      <c r="D56" s="8">
        <f t="shared" si="0"/>
        <v>245.232</v>
      </c>
    </row>
    <row r="57" spans="1:4" x14ac:dyDescent="0.35">
      <c r="A57" s="11" t="s">
        <v>65</v>
      </c>
      <c r="C57" s="19">
        <v>98</v>
      </c>
      <c r="D57" s="8">
        <f t="shared" si="0"/>
        <v>38.514000000000003</v>
      </c>
    </row>
    <row r="58" spans="1:4" x14ac:dyDescent="0.35">
      <c r="A58" s="11" t="s">
        <v>66</v>
      </c>
      <c r="B58" s="18" t="s">
        <v>23</v>
      </c>
      <c r="C58" s="19">
        <v>2018</v>
      </c>
      <c r="D58" s="8">
        <f t="shared" si="0"/>
        <v>793.07400000000007</v>
      </c>
    </row>
    <row r="59" spans="1:4" x14ac:dyDescent="0.35">
      <c r="A59" s="11" t="s">
        <v>67</v>
      </c>
      <c r="C59" s="19">
        <v>8764</v>
      </c>
      <c r="D59" s="8">
        <f t="shared" si="0"/>
        <v>3444.252</v>
      </c>
    </row>
    <row r="60" spans="1:4" x14ac:dyDescent="0.35">
      <c r="A60" s="11" t="s">
        <v>68</v>
      </c>
      <c r="C60" s="19">
        <v>563</v>
      </c>
      <c r="D60" s="8">
        <f t="shared" si="0"/>
        <v>221.25900000000001</v>
      </c>
    </row>
    <row r="61" spans="1:4" x14ac:dyDescent="0.35">
      <c r="A61" s="11" t="s">
        <v>69</v>
      </c>
      <c r="B61" s="18" t="s">
        <v>23</v>
      </c>
      <c r="C61" s="19">
        <v>6525</v>
      </c>
      <c r="D61" s="8">
        <f t="shared" si="0"/>
        <v>2564.3250000000003</v>
      </c>
    </row>
    <row r="62" spans="1:4" x14ac:dyDescent="0.35">
      <c r="A62" s="11" t="s">
        <v>70</v>
      </c>
      <c r="B62" s="18" t="s">
        <v>9</v>
      </c>
      <c r="C62" s="19">
        <v>15219</v>
      </c>
      <c r="D62" s="8">
        <f t="shared" si="0"/>
        <v>5981.067</v>
      </c>
    </row>
    <row r="63" spans="1:4" x14ac:dyDescent="0.35">
      <c r="A63" s="11" t="s">
        <v>278</v>
      </c>
      <c r="C63" s="19">
        <v>88</v>
      </c>
      <c r="D63" s="8">
        <f t="shared" si="0"/>
        <v>34.584000000000003</v>
      </c>
    </row>
    <row r="64" spans="1:4" x14ac:dyDescent="0.35">
      <c r="A64" s="11" t="s">
        <v>71</v>
      </c>
      <c r="C64" s="19">
        <v>683</v>
      </c>
      <c r="D64" s="8">
        <f t="shared" si="0"/>
        <v>268.41899999999998</v>
      </c>
    </row>
    <row r="65" spans="1:4" x14ac:dyDescent="0.35">
      <c r="A65" s="11" t="s">
        <v>72</v>
      </c>
      <c r="C65" s="19">
        <v>354</v>
      </c>
      <c r="D65" s="8">
        <f t="shared" si="0"/>
        <v>139.12200000000001</v>
      </c>
    </row>
    <row r="66" spans="1:4" x14ac:dyDescent="0.35">
      <c r="A66" s="11" t="s">
        <v>73</v>
      </c>
      <c r="B66" s="18" t="s">
        <v>23</v>
      </c>
      <c r="C66" s="19">
        <v>292</v>
      </c>
      <c r="D66" s="8">
        <f t="shared" si="0"/>
        <v>114.756</v>
      </c>
    </row>
    <row r="67" spans="1:4" x14ac:dyDescent="0.35">
      <c r="A67" s="11" t="s">
        <v>74</v>
      </c>
      <c r="C67" s="19">
        <v>205</v>
      </c>
      <c r="D67" s="8">
        <f t="shared" si="0"/>
        <v>80.564999999999998</v>
      </c>
    </row>
    <row r="68" spans="1:4" x14ac:dyDescent="0.35">
      <c r="A68" s="11" t="s">
        <v>75</v>
      </c>
      <c r="C68" s="19">
        <v>7628</v>
      </c>
      <c r="D68" s="8">
        <f t="shared" si="0"/>
        <v>2997.8040000000001</v>
      </c>
    </row>
    <row r="69" spans="1:4" x14ac:dyDescent="0.35">
      <c r="A69" s="11" t="s">
        <v>76</v>
      </c>
      <c r="C69" s="19">
        <v>111</v>
      </c>
      <c r="D69" s="8">
        <f t="shared" si="0"/>
        <v>43.623000000000005</v>
      </c>
    </row>
    <row r="70" spans="1:4" x14ac:dyDescent="0.35">
      <c r="A70" s="11" t="s">
        <v>77</v>
      </c>
      <c r="C70" s="19">
        <v>215</v>
      </c>
      <c r="D70" s="8">
        <f t="shared" si="0"/>
        <v>84.495000000000005</v>
      </c>
    </row>
    <row r="71" spans="1:4" x14ac:dyDescent="0.35">
      <c r="A71" s="11" t="s">
        <v>78</v>
      </c>
      <c r="C71" s="19">
        <v>162</v>
      </c>
      <c r="D71" s="8">
        <f t="shared" ref="D71:D134" si="1">0.393*C71</f>
        <v>63.666000000000004</v>
      </c>
    </row>
    <row r="72" spans="1:4" x14ac:dyDescent="0.35">
      <c r="A72" s="11" t="s">
        <v>79</v>
      </c>
      <c r="C72" s="19">
        <v>104</v>
      </c>
      <c r="D72" s="8">
        <f t="shared" si="1"/>
        <v>40.872</v>
      </c>
    </row>
    <row r="73" spans="1:4" x14ac:dyDescent="0.35">
      <c r="A73" s="11" t="s">
        <v>80</v>
      </c>
      <c r="C73" s="19">
        <v>111</v>
      </c>
      <c r="D73" s="8">
        <f t="shared" si="1"/>
        <v>43.623000000000005</v>
      </c>
    </row>
    <row r="74" spans="1:4" x14ac:dyDescent="0.35">
      <c r="A74" s="11" t="s">
        <v>81</v>
      </c>
      <c r="B74" s="18" t="s">
        <v>23</v>
      </c>
      <c r="C74" s="19">
        <v>521</v>
      </c>
      <c r="D74" s="8">
        <f t="shared" si="1"/>
        <v>204.75300000000001</v>
      </c>
    </row>
    <row r="75" spans="1:4" x14ac:dyDescent="0.35">
      <c r="A75" s="11" t="s">
        <v>82</v>
      </c>
      <c r="B75" s="18" t="s">
        <v>23</v>
      </c>
      <c r="C75" s="19">
        <v>111</v>
      </c>
      <c r="D75" s="8">
        <f t="shared" si="1"/>
        <v>43.623000000000005</v>
      </c>
    </row>
    <row r="76" spans="1:4" x14ac:dyDescent="0.35">
      <c r="A76" s="11" t="s">
        <v>83</v>
      </c>
      <c r="C76" s="19">
        <v>419</v>
      </c>
      <c r="D76" s="8">
        <f t="shared" si="1"/>
        <v>164.667</v>
      </c>
    </row>
    <row r="77" spans="1:4" x14ac:dyDescent="0.35">
      <c r="A77" s="11" t="s">
        <v>84</v>
      </c>
      <c r="C77" s="19">
        <v>55</v>
      </c>
      <c r="D77" s="8">
        <f t="shared" si="1"/>
        <v>21.615000000000002</v>
      </c>
    </row>
    <row r="78" spans="1:4" x14ac:dyDescent="0.35">
      <c r="A78" s="11" t="s">
        <v>85</v>
      </c>
      <c r="B78" s="18" t="s">
        <v>23</v>
      </c>
      <c r="C78" s="19">
        <v>217</v>
      </c>
      <c r="D78" s="8">
        <f t="shared" si="1"/>
        <v>85.281000000000006</v>
      </c>
    </row>
    <row r="79" spans="1:4" x14ac:dyDescent="0.35">
      <c r="A79" s="11" t="s">
        <v>86</v>
      </c>
      <c r="C79" s="19">
        <v>755</v>
      </c>
      <c r="D79" s="8">
        <f t="shared" si="1"/>
        <v>296.71500000000003</v>
      </c>
    </row>
    <row r="80" spans="1:4" x14ac:dyDescent="0.35">
      <c r="A80" s="11" t="s">
        <v>87</v>
      </c>
      <c r="C80" s="19">
        <v>333</v>
      </c>
      <c r="D80" s="8">
        <f t="shared" si="1"/>
        <v>130.869</v>
      </c>
    </row>
    <row r="81" spans="1:4" x14ac:dyDescent="0.35">
      <c r="A81" s="11" t="s">
        <v>279</v>
      </c>
      <c r="C81" s="19">
        <v>75</v>
      </c>
      <c r="D81" s="8">
        <f t="shared" si="1"/>
        <v>29.475000000000001</v>
      </c>
    </row>
    <row r="82" spans="1:4" x14ac:dyDescent="0.35">
      <c r="A82" s="11" t="s">
        <v>88</v>
      </c>
      <c r="C82" s="19">
        <v>113</v>
      </c>
      <c r="D82" s="8">
        <f t="shared" si="1"/>
        <v>44.408999999999999</v>
      </c>
    </row>
    <row r="83" spans="1:4" x14ac:dyDescent="0.35">
      <c r="A83" s="11" t="s">
        <v>89</v>
      </c>
      <c r="C83" s="19">
        <v>478</v>
      </c>
      <c r="D83" s="8">
        <f t="shared" si="1"/>
        <v>187.85400000000001</v>
      </c>
    </row>
    <row r="84" spans="1:4" x14ac:dyDescent="0.35">
      <c r="A84" s="11" t="s">
        <v>90</v>
      </c>
      <c r="B84" s="18" t="s">
        <v>23</v>
      </c>
      <c r="C84" s="19">
        <v>370</v>
      </c>
      <c r="D84" s="8">
        <f t="shared" si="1"/>
        <v>145.41</v>
      </c>
    </row>
    <row r="85" spans="1:4" x14ac:dyDescent="0.35">
      <c r="A85" s="11" t="s">
        <v>91</v>
      </c>
      <c r="B85" s="18" t="s">
        <v>23</v>
      </c>
      <c r="C85" s="19">
        <v>115</v>
      </c>
      <c r="D85" s="8">
        <f t="shared" si="1"/>
        <v>45.195</v>
      </c>
    </row>
    <row r="86" spans="1:4" x14ac:dyDescent="0.35">
      <c r="A86" s="11" t="s">
        <v>92</v>
      </c>
      <c r="C86" s="19">
        <v>2583</v>
      </c>
      <c r="D86" s="8">
        <f t="shared" si="1"/>
        <v>1015.119</v>
      </c>
    </row>
    <row r="87" spans="1:4" x14ac:dyDescent="0.35">
      <c r="A87" s="11" t="s">
        <v>93</v>
      </c>
      <c r="B87" s="18" t="s">
        <v>23</v>
      </c>
      <c r="C87" s="19">
        <v>388</v>
      </c>
      <c r="D87" s="8">
        <f t="shared" si="1"/>
        <v>152.48400000000001</v>
      </c>
    </row>
    <row r="88" spans="1:4" x14ac:dyDescent="0.35">
      <c r="A88" s="11" t="s">
        <v>94</v>
      </c>
      <c r="C88" s="19">
        <f>198+54</f>
        <v>252</v>
      </c>
      <c r="D88" s="8">
        <f t="shared" si="1"/>
        <v>99.036000000000001</v>
      </c>
    </row>
    <row r="89" spans="1:4" x14ac:dyDescent="0.35">
      <c r="A89" s="11" t="s">
        <v>95</v>
      </c>
      <c r="B89" s="18" t="s">
        <v>9</v>
      </c>
      <c r="C89" s="19">
        <v>5751</v>
      </c>
      <c r="D89" s="8">
        <f t="shared" si="1"/>
        <v>2260.143</v>
      </c>
    </row>
    <row r="90" spans="1:4" x14ac:dyDescent="0.35">
      <c r="A90" s="11" t="s">
        <v>96</v>
      </c>
      <c r="B90" s="18" t="s">
        <v>23</v>
      </c>
      <c r="C90" s="19">
        <v>1018</v>
      </c>
      <c r="D90" s="8">
        <f t="shared" si="1"/>
        <v>400.07400000000001</v>
      </c>
    </row>
    <row r="91" spans="1:4" x14ac:dyDescent="0.35">
      <c r="A91" s="11" t="s">
        <v>97</v>
      </c>
      <c r="B91" s="18" t="s">
        <v>23</v>
      </c>
      <c r="C91" s="19">
        <v>1442</v>
      </c>
      <c r="D91" s="8">
        <f t="shared" si="1"/>
        <v>566.70600000000002</v>
      </c>
    </row>
    <row r="92" spans="1:4" x14ac:dyDescent="0.35">
      <c r="A92" s="11" t="s">
        <v>98</v>
      </c>
      <c r="C92" s="19">
        <v>226</v>
      </c>
      <c r="D92" s="8">
        <f t="shared" si="1"/>
        <v>88.817999999999998</v>
      </c>
    </row>
    <row r="93" spans="1:4" x14ac:dyDescent="0.35">
      <c r="A93" s="11" t="s">
        <v>99</v>
      </c>
      <c r="B93" s="18" t="s">
        <v>23</v>
      </c>
      <c r="C93" s="19">
        <v>530</v>
      </c>
      <c r="D93" s="8">
        <f t="shared" si="1"/>
        <v>208.29000000000002</v>
      </c>
    </row>
    <row r="94" spans="1:4" x14ac:dyDescent="0.35">
      <c r="A94" s="11" t="s">
        <v>100</v>
      </c>
      <c r="C94" s="19">
        <v>85</v>
      </c>
      <c r="D94" s="8">
        <f t="shared" si="1"/>
        <v>33.405000000000001</v>
      </c>
    </row>
    <row r="95" spans="1:4" x14ac:dyDescent="0.35">
      <c r="A95" s="11" t="s">
        <v>101</v>
      </c>
      <c r="B95" s="18" t="s">
        <v>23</v>
      </c>
      <c r="C95" s="19">
        <v>183</v>
      </c>
      <c r="D95" s="8">
        <f t="shared" si="1"/>
        <v>71.918999999999997</v>
      </c>
    </row>
    <row r="96" spans="1:4" x14ac:dyDescent="0.35">
      <c r="A96" s="11" t="s">
        <v>102</v>
      </c>
      <c r="C96" s="19">
        <v>160</v>
      </c>
      <c r="D96" s="8">
        <f t="shared" si="1"/>
        <v>62.88</v>
      </c>
    </row>
    <row r="97" spans="1:4" x14ac:dyDescent="0.35">
      <c r="A97" s="11" t="s">
        <v>103</v>
      </c>
      <c r="B97" s="18" t="s">
        <v>23</v>
      </c>
      <c r="C97" s="19">
        <v>224</v>
      </c>
      <c r="D97" s="8">
        <f t="shared" si="1"/>
        <v>88.032000000000011</v>
      </c>
    </row>
    <row r="98" spans="1:4" x14ac:dyDescent="0.35">
      <c r="A98" s="11" t="s">
        <v>104</v>
      </c>
      <c r="C98" s="19">
        <v>340</v>
      </c>
      <c r="D98" s="8">
        <f t="shared" si="1"/>
        <v>133.62</v>
      </c>
    </row>
    <row r="99" spans="1:4" x14ac:dyDescent="0.35">
      <c r="A99" s="11" t="s">
        <v>105</v>
      </c>
      <c r="C99" s="19">
        <v>120</v>
      </c>
      <c r="D99" s="8">
        <f t="shared" si="1"/>
        <v>47.160000000000004</v>
      </c>
    </row>
    <row r="100" spans="1:4" x14ac:dyDescent="0.35">
      <c r="A100" s="11" t="s">
        <v>106</v>
      </c>
      <c r="B100" s="18" t="s">
        <v>23</v>
      </c>
      <c r="C100" s="19">
        <v>3219</v>
      </c>
      <c r="D100" s="8">
        <f t="shared" si="1"/>
        <v>1265.067</v>
      </c>
    </row>
    <row r="101" spans="1:4" x14ac:dyDescent="0.35">
      <c r="A101" s="11" t="s">
        <v>107</v>
      </c>
      <c r="C101" s="19">
        <v>74</v>
      </c>
      <c r="D101" s="8">
        <f t="shared" si="1"/>
        <v>29.082000000000001</v>
      </c>
    </row>
    <row r="102" spans="1:4" x14ac:dyDescent="0.35">
      <c r="A102" s="11" t="s">
        <v>108</v>
      </c>
      <c r="C102" s="19">
        <v>124</v>
      </c>
      <c r="D102" s="8">
        <f t="shared" si="1"/>
        <v>48.731999999999999</v>
      </c>
    </row>
    <row r="103" spans="1:4" x14ac:dyDescent="0.35">
      <c r="A103" s="11" t="s">
        <v>109</v>
      </c>
      <c r="B103" s="18" t="s">
        <v>23</v>
      </c>
      <c r="C103" s="19">
        <v>1114</v>
      </c>
      <c r="D103" s="8">
        <f t="shared" si="1"/>
        <v>437.80200000000002</v>
      </c>
    </row>
    <row r="104" spans="1:4" x14ac:dyDescent="0.35">
      <c r="A104" s="11" t="s">
        <v>110</v>
      </c>
      <c r="B104" s="18" t="s">
        <v>23</v>
      </c>
      <c r="C104" s="19">
        <v>566</v>
      </c>
      <c r="D104" s="8">
        <f t="shared" si="1"/>
        <v>222.43800000000002</v>
      </c>
    </row>
    <row r="105" spans="1:4" x14ac:dyDescent="0.35">
      <c r="A105" s="11" t="s">
        <v>111</v>
      </c>
      <c r="C105" s="19">
        <v>109</v>
      </c>
      <c r="D105" s="8">
        <f t="shared" si="1"/>
        <v>42.837000000000003</v>
      </c>
    </row>
    <row r="106" spans="1:4" x14ac:dyDescent="0.35">
      <c r="A106" s="11" t="s">
        <v>112</v>
      </c>
      <c r="C106" s="19">
        <v>1591</v>
      </c>
      <c r="D106" s="8">
        <f t="shared" si="1"/>
        <v>625.26300000000003</v>
      </c>
    </row>
    <row r="107" spans="1:4" x14ac:dyDescent="0.35">
      <c r="A107" s="11" t="s">
        <v>113</v>
      </c>
      <c r="C107" s="19">
        <v>231</v>
      </c>
      <c r="D107" s="8">
        <f t="shared" si="1"/>
        <v>90.783000000000001</v>
      </c>
    </row>
    <row r="108" spans="1:4" x14ac:dyDescent="0.35">
      <c r="A108" s="11" t="s">
        <v>114</v>
      </c>
      <c r="B108" s="18" t="s">
        <v>23</v>
      </c>
      <c r="C108" s="19">
        <v>949</v>
      </c>
      <c r="D108" s="8">
        <f t="shared" si="1"/>
        <v>372.95699999999999</v>
      </c>
    </row>
    <row r="109" spans="1:4" x14ac:dyDescent="0.35">
      <c r="A109" s="11" t="s">
        <v>115</v>
      </c>
      <c r="C109" s="19">
        <v>287</v>
      </c>
      <c r="D109" s="8">
        <f t="shared" si="1"/>
        <v>112.79100000000001</v>
      </c>
    </row>
    <row r="110" spans="1:4" x14ac:dyDescent="0.35">
      <c r="A110" s="11" t="s">
        <v>116</v>
      </c>
      <c r="C110" s="19">
        <v>71</v>
      </c>
      <c r="D110" s="8">
        <f t="shared" si="1"/>
        <v>27.903000000000002</v>
      </c>
    </row>
    <row r="111" spans="1:4" x14ac:dyDescent="0.35">
      <c r="A111" s="11" t="s">
        <v>117</v>
      </c>
      <c r="B111" s="18" t="s">
        <v>23</v>
      </c>
      <c r="C111" s="19">
        <v>407</v>
      </c>
      <c r="D111" s="8">
        <f t="shared" si="1"/>
        <v>159.95099999999999</v>
      </c>
    </row>
    <row r="112" spans="1:4" x14ac:dyDescent="0.35">
      <c r="A112" s="11" t="s">
        <v>118</v>
      </c>
      <c r="C112" s="19">
        <v>245</v>
      </c>
      <c r="D112" s="8">
        <f t="shared" si="1"/>
        <v>96.285000000000011</v>
      </c>
    </row>
    <row r="113" spans="1:4" x14ac:dyDescent="0.35">
      <c r="A113" s="11" t="s">
        <v>119</v>
      </c>
      <c r="C113" s="19">
        <v>881</v>
      </c>
      <c r="D113" s="8">
        <f t="shared" si="1"/>
        <v>346.233</v>
      </c>
    </row>
    <row r="114" spans="1:4" x14ac:dyDescent="0.35">
      <c r="A114" s="11" t="s">
        <v>120</v>
      </c>
      <c r="C114" s="19">
        <v>647</v>
      </c>
      <c r="D114" s="8">
        <f t="shared" si="1"/>
        <v>254.27100000000002</v>
      </c>
    </row>
    <row r="115" spans="1:4" x14ac:dyDescent="0.35">
      <c r="A115" s="11" t="s">
        <v>121</v>
      </c>
      <c r="C115" s="19">
        <v>47</v>
      </c>
      <c r="D115" s="8">
        <f t="shared" si="1"/>
        <v>18.471</v>
      </c>
    </row>
    <row r="116" spans="1:4" x14ac:dyDescent="0.35">
      <c r="A116" s="11" t="s">
        <v>122</v>
      </c>
      <c r="B116" s="18" t="s">
        <v>23</v>
      </c>
      <c r="C116" s="19">
        <v>3367</v>
      </c>
      <c r="D116" s="8">
        <f t="shared" si="1"/>
        <v>1323.231</v>
      </c>
    </row>
    <row r="117" spans="1:4" x14ac:dyDescent="0.35">
      <c r="A117" s="11" t="s">
        <v>123</v>
      </c>
      <c r="C117" s="19">
        <v>181</v>
      </c>
      <c r="D117" s="8">
        <f t="shared" si="1"/>
        <v>71.13300000000001</v>
      </c>
    </row>
    <row r="118" spans="1:4" x14ac:dyDescent="0.35">
      <c r="A118" s="11" t="s">
        <v>124</v>
      </c>
      <c r="B118" s="18" t="s">
        <v>23</v>
      </c>
      <c r="C118" s="19">
        <v>275</v>
      </c>
      <c r="D118" s="8">
        <f t="shared" si="1"/>
        <v>108.075</v>
      </c>
    </row>
    <row r="119" spans="1:4" x14ac:dyDescent="0.35">
      <c r="A119" s="11" t="s">
        <v>125</v>
      </c>
      <c r="B119" s="18" t="s">
        <v>23</v>
      </c>
      <c r="C119" s="19">
        <v>683</v>
      </c>
      <c r="D119" s="8">
        <f t="shared" si="1"/>
        <v>268.41899999999998</v>
      </c>
    </row>
    <row r="120" spans="1:4" x14ac:dyDescent="0.35">
      <c r="A120" s="11" t="s">
        <v>126</v>
      </c>
      <c r="C120" s="19">
        <v>100</v>
      </c>
      <c r="D120" s="8">
        <f t="shared" si="1"/>
        <v>39.300000000000004</v>
      </c>
    </row>
    <row r="121" spans="1:4" x14ac:dyDescent="0.35">
      <c r="A121" s="11" t="s">
        <v>127</v>
      </c>
      <c r="C121" s="19">
        <v>139</v>
      </c>
      <c r="D121" s="8">
        <f t="shared" si="1"/>
        <v>54.627000000000002</v>
      </c>
    </row>
    <row r="122" spans="1:4" x14ac:dyDescent="0.35">
      <c r="A122" s="11" t="s">
        <v>128</v>
      </c>
      <c r="C122" s="19">
        <v>114</v>
      </c>
      <c r="D122" s="8">
        <f t="shared" si="1"/>
        <v>44.802</v>
      </c>
    </row>
    <row r="123" spans="1:4" x14ac:dyDescent="0.35">
      <c r="A123" s="11" t="s">
        <v>129</v>
      </c>
      <c r="C123" s="19">
        <v>154</v>
      </c>
      <c r="D123" s="8">
        <f t="shared" si="1"/>
        <v>60.522000000000006</v>
      </c>
    </row>
    <row r="124" spans="1:4" x14ac:dyDescent="0.35">
      <c r="A124" s="11" t="s">
        <v>130</v>
      </c>
      <c r="B124" s="18" t="s">
        <v>23</v>
      </c>
      <c r="C124" s="19">
        <v>382</v>
      </c>
      <c r="D124" s="8">
        <f t="shared" si="1"/>
        <v>150.126</v>
      </c>
    </row>
    <row r="125" spans="1:4" x14ac:dyDescent="0.35">
      <c r="A125" s="11" t="s">
        <v>131</v>
      </c>
      <c r="C125" s="19">
        <v>1639</v>
      </c>
      <c r="D125" s="8">
        <f t="shared" si="1"/>
        <v>644.12700000000007</v>
      </c>
    </row>
    <row r="126" spans="1:4" x14ac:dyDescent="0.35">
      <c r="A126" s="11" t="s">
        <v>132</v>
      </c>
      <c r="C126" s="19">
        <v>522</v>
      </c>
      <c r="D126" s="8">
        <f t="shared" si="1"/>
        <v>205.14600000000002</v>
      </c>
    </row>
    <row r="127" spans="1:4" x14ac:dyDescent="0.35">
      <c r="A127" s="11" t="s">
        <v>133</v>
      </c>
      <c r="B127" s="18" t="s">
        <v>9</v>
      </c>
      <c r="C127" s="19">
        <v>964</v>
      </c>
      <c r="D127" s="8">
        <f t="shared" si="1"/>
        <v>378.85200000000003</v>
      </c>
    </row>
    <row r="128" spans="1:4" x14ac:dyDescent="0.35">
      <c r="A128" s="11" t="s">
        <v>134</v>
      </c>
      <c r="B128" s="18" t="s">
        <v>23</v>
      </c>
      <c r="C128" s="19">
        <v>676</v>
      </c>
      <c r="D128" s="8">
        <f t="shared" si="1"/>
        <v>265.66800000000001</v>
      </c>
    </row>
    <row r="129" spans="1:8" x14ac:dyDescent="0.35">
      <c r="A129" s="11" t="s">
        <v>135</v>
      </c>
      <c r="C129" s="19">
        <v>1091</v>
      </c>
      <c r="D129" s="8">
        <f t="shared" si="1"/>
        <v>428.76300000000003</v>
      </c>
    </row>
    <row r="130" spans="1:8" x14ac:dyDescent="0.35">
      <c r="A130" s="11" t="s">
        <v>136</v>
      </c>
      <c r="C130" s="19">
        <v>1998</v>
      </c>
      <c r="D130" s="8">
        <f t="shared" si="1"/>
        <v>785.21400000000006</v>
      </c>
    </row>
    <row r="131" spans="1:8" x14ac:dyDescent="0.35">
      <c r="A131" s="11" t="s">
        <v>137</v>
      </c>
      <c r="C131" s="19">
        <v>907</v>
      </c>
      <c r="D131" s="8">
        <f t="shared" si="1"/>
        <v>356.45100000000002</v>
      </c>
    </row>
    <row r="132" spans="1:8" x14ac:dyDescent="0.35">
      <c r="A132" s="11" t="s">
        <v>138</v>
      </c>
      <c r="C132" s="19">
        <v>92</v>
      </c>
      <c r="D132" s="8">
        <f t="shared" si="1"/>
        <v>36.155999999999999</v>
      </c>
    </row>
    <row r="133" spans="1:8" x14ac:dyDescent="0.35">
      <c r="A133" s="11" t="s">
        <v>139</v>
      </c>
      <c r="B133" s="18" t="s">
        <v>23</v>
      </c>
      <c r="C133" s="19">
        <v>1851</v>
      </c>
      <c r="D133" s="8">
        <f t="shared" si="1"/>
        <v>727.44299999999998</v>
      </c>
    </row>
    <row r="134" spans="1:8" x14ac:dyDescent="0.35">
      <c r="A134" s="11" t="s">
        <v>295</v>
      </c>
      <c r="B134" s="18" t="s">
        <v>23</v>
      </c>
      <c r="C134" s="19">
        <v>957</v>
      </c>
      <c r="D134" s="8">
        <f t="shared" si="1"/>
        <v>376.101</v>
      </c>
    </row>
    <row r="135" spans="1:8" x14ac:dyDescent="0.35">
      <c r="A135" s="11" t="s">
        <v>141</v>
      </c>
      <c r="C135" s="19">
        <v>251</v>
      </c>
      <c r="D135" s="8">
        <f t="shared" ref="D135:D198" si="2">0.393*C135</f>
        <v>98.643000000000001</v>
      </c>
    </row>
    <row r="136" spans="1:8" x14ac:dyDescent="0.35">
      <c r="A136" s="11" t="s">
        <v>142</v>
      </c>
      <c r="B136" s="18" t="s">
        <v>23</v>
      </c>
      <c r="C136" s="19">
        <v>864</v>
      </c>
      <c r="D136" s="8">
        <f t="shared" si="2"/>
        <v>339.55200000000002</v>
      </c>
    </row>
    <row r="137" spans="1:8" x14ac:dyDescent="0.35">
      <c r="A137" s="11" t="s">
        <v>143</v>
      </c>
      <c r="C137" s="19">
        <v>210</v>
      </c>
      <c r="D137" s="8">
        <f t="shared" si="2"/>
        <v>82.53</v>
      </c>
    </row>
    <row r="138" spans="1:8" x14ac:dyDescent="0.35">
      <c r="A138" s="11" t="s">
        <v>144</v>
      </c>
      <c r="C138" s="19">
        <v>1941</v>
      </c>
      <c r="D138" s="8">
        <f t="shared" si="2"/>
        <v>762.81299999999999</v>
      </c>
    </row>
    <row r="139" spans="1:8" x14ac:dyDescent="0.35">
      <c r="A139" s="11" t="s">
        <v>145</v>
      </c>
      <c r="B139" s="18" t="s">
        <v>23</v>
      </c>
      <c r="C139" s="19">
        <v>1259</v>
      </c>
      <c r="D139" s="8">
        <f t="shared" si="2"/>
        <v>494.78700000000003</v>
      </c>
    </row>
    <row r="140" spans="1:8" x14ac:dyDescent="0.35">
      <c r="A140" s="11" t="s">
        <v>291</v>
      </c>
      <c r="C140" s="19">
        <v>7023</v>
      </c>
      <c r="D140" s="8">
        <f t="shared" si="2"/>
        <v>2760.0390000000002</v>
      </c>
      <c r="E140" s="18"/>
      <c r="F140" s="18"/>
      <c r="G140" s="18"/>
      <c r="H140" s="18"/>
    </row>
    <row r="141" spans="1:8" x14ac:dyDescent="0.35">
      <c r="A141" s="11" t="s">
        <v>147</v>
      </c>
      <c r="B141" s="18" t="s">
        <v>23</v>
      </c>
      <c r="C141" s="19">
        <v>2536</v>
      </c>
      <c r="D141" s="8">
        <f t="shared" si="2"/>
        <v>996.64800000000002</v>
      </c>
    </row>
    <row r="142" spans="1:8" x14ac:dyDescent="0.35">
      <c r="A142" s="11" t="s">
        <v>289</v>
      </c>
      <c r="C142" s="19">
        <v>341</v>
      </c>
      <c r="D142" s="8">
        <f t="shared" si="2"/>
        <v>134.01300000000001</v>
      </c>
    </row>
    <row r="143" spans="1:8" x14ac:dyDescent="0.35">
      <c r="A143" s="11" t="s">
        <v>149</v>
      </c>
      <c r="B143" s="18" t="s">
        <v>23</v>
      </c>
      <c r="C143" s="19">
        <v>1565</v>
      </c>
      <c r="D143" s="8">
        <f t="shared" si="2"/>
        <v>615.04500000000007</v>
      </c>
    </row>
    <row r="144" spans="1:8" x14ac:dyDescent="0.35">
      <c r="A144" s="11" t="s">
        <v>150</v>
      </c>
      <c r="B144" s="18" t="s">
        <v>23</v>
      </c>
      <c r="C144" s="19">
        <v>1019</v>
      </c>
      <c r="D144" s="8">
        <f t="shared" si="2"/>
        <v>400.46700000000004</v>
      </c>
    </row>
    <row r="145" spans="1:4" x14ac:dyDescent="0.35">
      <c r="A145" s="11" t="s">
        <v>151</v>
      </c>
      <c r="C145" s="19">
        <v>180</v>
      </c>
      <c r="D145" s="8">
        <f t="shared" si="2"/>
        <v>70.740000000000009</v>
      </c>
    </row>
    <row r="146" spans="1:4" x14ac:dyDescent="0.35">
      <c r="A146" s="11" t="s">
        <v>152</v>
      </c>
      <c r="B146" s="18" t="s">
        <v>23</v>
      </c>
      <c r="C146" s="19">
        <v>389</v>
      </c>
      <c r="D146" s="8">
        <f t="shared" si="2"/>
        <v>152.87700000000001</v>
      </c>
    </row>
    <row r="147" spans="1:4" x14ac:dyDescent="0.35">
      <c r="A147" s="11" t="s">
        <v>153</v>
      </c>
      <c r="B147" s="18" t="s">
        <v>23</v>
      </c>
      <c r="C147" s="19">
        <v>1889</v>
      </c>
      <c r="D147" s="8">
        <f t="shared" si="2"/>
        <v>742.37700000000007</v>
      </c>
    </row>
    <row r="148" spans="1:4" x14ac:dyDescent="0.35">
      <c r="A148" s="11" t="s">
        <v>154</v>
      </c>
      <c r="C148" s="19">
        <v>1347</v>
      </c>
      <c r="D148" s="8">
        <f t="shared" si="2"/>
        <v>529.37099999999998</v>
      </c>
    </row>
    <row r="149" spans="1:4" x14ac:dyDescent="0.35">
      <c r="A149" s="11" t="s">
        <v>155</v>
      </c>
      <c r="C149" s="19">
        <v>149</v>
      </c>
      <c r="D149" s="8">
        <f t="shared" si="2"/>
        <v>58.557000000000002</v>
      </c>
    </row>
    <row r="150" spans="1:4" x14ac:dyDescent="0.35">
      <c r="A150" s="11" t="s">
        <v>293</v>
      </c>
      <c r="C150" s="19">
        <v>240</v>
      </c>
      <c r="D150" s="8">
        <f t="shared" si="2"/>
        <v>94.320000000000007</v>
      </c>
    </row>
    <row r="151" spans="1:4" x14ac:dyDescent="0.35">
      <c r="A151" s="11" t="s">
        <v>157</v>
      </c>
      <c r="C151" s="19">
        <v>166</v>
      </c>
      <c r="D151" s="8">
        <f t="shared" si="2"/>
        <v>65.238</v>
      </c>
    </row>
    <row r="152" spans="1:4" x14ac:dyDescent="0.35">
      <c r="A152" s="11" t="s">
        <v>158</v>
      </c>
      <c r="C152" s="19">
        <v>1808</v>
      </c>
      <c r="D152" s="8">
        <f t="shared" si="2"/>
        <v>710.54399999999998</v>
      </c>
    </row>
    <row r="153" spans="1:4" x14ac:dyDescent="0.35">
      <c r="A153" s="11" t="s">
        <v>159</v>
      </c>
      <c r="C153" s="19">
        <v>8479</v>
      </c>
      <c r="D153" s="8">
        <f t="shared" si="2"/>
        <v>3332.2470000000003</v>
      </c>
    </row>
    <row r="154" spans="1:4" x14ac:dyDescent="0.35">
      <c r="A154" s="11" t="s">
        <v>160</v>
      </c>
      <c r="C154" s="19">
        <v>451</v>
      </c>
      <c r="D154" s="8">
        <f t="shared" si="2"/>
        <v>177.24299999999999</v>
      </c>
    </row>
    <row r="155" spans="1:4" x14ac:dyDescent="0.35">
      <c r="A155" s="11" t="s">
        <v>161</v>
      </c>
      <c r="C155" s="19">
        <v>115</v>
      </c>
      <c r="D155" s="8">
        <f t="shared" si="2"/>
        <v>45.195</v>
      </c>
    </row>
    <row r="156" spans="1:4" x14ac:dyDescent="0.35">
      <c r="A156" s="11" t="s">
        <v>162</v>
      </c>
      <c r="C156" s="19">
        <v>464</v>
      </c>
      <c r="D156" s="8">
        <f t="shared" si="2"/>
        <v>182.352</v>
      </c>
    </row>
    <row r="157" spans="1:4" x14ac:dyDescent="0.35">
      <c r="A157" s="11" t="s">
        <v>163</v>
      </c>
      <c r="B157" s="18" t="s">
        <v>23</v>
      </c>
      <c r="C157" s="19">
        <v>1724</v>
      </c>
      <c r="D157" s="8">
        <f t="shared" si="2"/>
        <v>677.53200000000004</v>
      </c>
    </row>
    <row r="158" spans="1:4" x14ac:dyDescent="0.35">
      <c r="A158" s="11" t="s">
        <v>164</v>
      </c>
      <c r="B158" s="18" t="s">
        <v>23</v>
      </c>
      <c r="C158" s="19">
        <v>3682</v>
      </c>
      <c r="D158" s="8">
        <f t="shared" si="2"/>
        <v>1447.0260000000001</v>
      </c>
    </row>
    <row r="159" spans="1:4" x14ac:dyDescent="0.35">
      <c r="A159" s="11" t="s">
        <v>165</v>
      </c>
      <c r="C159" s="19">
        <v>386</v>
      </c>
      <c r="D159" s="8">
        <f t="shared" si="2"/>
        <v>151.69800000000001</v>
      </c>
    </row>
    <row r="160" spans="1:4" x14ac:dyDescent="0.35">
      <c r="A160" s="11" t="s">
        <v>166</v>
      </c>
      <c r="C160" s="19">
        <v>375</v>
      </c>
      <c r="D160" s="8">
        <f t="shared" si="2"/>
        <v>147.375</v>
      </c>
    </row>
    <row r="161" spans="1:4" x14ac:dyDescent="0.35">
      <c r="A161" s="11" t="s">
        <v>167</v>
      </c>
      <c r="C161" s="19">
        <v>2138</v>
      </c>
      <c r="D161" s="8">
        <f t="shared" si="2"/>
        <v>840.23400000000004</v>
      </c>
    </row>
    <row r="162" spans="1:4" x14ac:dyDescent="0.35">
      <c r="A162" s="11" t="s">
        <v>168</v>
      </c>
      <c r="B162" s="18" t="s">
        <v>23</v>
      </c>
      <c r="C162" s="19">
        <v>4024</v>
      </c>
      <c r="D162" s="8">
        <f t="shared" si="2"/>
        <v>1581.432</v>
      </c>
    </row>
    <row r="163" spans="1:4" x14ac:dyDescent="0.35">
      <c r="A163" s="11" t="s">
        <v>169</v>
      </c>
      <c r="C163" s="19">
        <v>182</v>
      </c>
      <c r="D163" s="8">
        <f t="shared" si="2"/>
        <v>71.525999999999996</v>
      </c>
    </row>
    <row r="164" spans="1:4" x14ac:dyDescent="0.35">
      <c r="A164" s="11" t="s">
        <v>170</v>
      </c>
      <c r="B164" s="18" t="s">
        <v>23</v>
      </c>
      <c r="C164" s="19">
        <v>3657</v>
      </c>
      <c r="D164" s="8">
        <f t="shared" si="2"/>
        <v>1437.201</v>
      </c>
    </row>
    <row r="165" spans="1:4" x14ac:dyDescent="0.35">
      <c r="A165" s="11" t="s">
        <v>171</v>
      </c>
      <c r="C165" s="19">
        <v>258</v>
      </c>
      <c r="D165" s="8">
        <f t="shared" si="2"/>
        <v>101.39400000000001</v>
      </c>
    </row>
    <row r="166" spans="1:4" x14ac:dyDescent="0.35">
      <c r="A166" s="11" t="s">
        <v>172</v>
      </c>
      <c r="C166" s="19">
        <v>5293</v>
      </c>
      <c r="D166" s="8">
        <f t="shared" si="2"/>
        <v>2080.1489999999999</v>
      </c>
    </row>
    <row r="167" spans="1:4" x14ac:dyDescent="0.35">
      <c r="A167" s="11" t="s">
        <v>173</v>
      </c>
      <c r="B167" s="18" t="s">
        <v>23</v>
      </c>
      <c r="C167" s="19">
        <v>818</v>
      </c>
      <c r="D167" s="8">
        <f t="shared" si="2"/>
        <v>321.47399999999999</v>
      </c>
    </row>
    <row r="168" spans="1:4" x14ac:dyDescent="0.35">
      <c r="A168" s="11" t="s">
        <v>174</v>
      </c>
      <c r="B168" s="18" t="s">
        <v>23</v>
      </c>
      <c r="C168" s="19">
        <v>1239</v>
      </c>
      <c r="D168" s="8">
        <f t="shared" si="2"/>
        <v>486.92700000000002</v>
      </c>
    </row>
    <row r="169" spans="1:4" x14ac:dyDescent="0.35">
      <c r="A169" s="11" t="s">
        <v>175</v>
      </c>
      <c r="C169" s="19">
        <v>444</v>
      </c>
      <c r="D169" s="8">
        <f t="shared" si="2"/>
        <v>174.49200000000002</v>
      </c>
    </row>
    <row r="170" spans="1:4" x14ac:dyDescent="0.35">
      <c r="A170" s="11" t="s">
        <v>176</v>
      </c>
      <c r="B170" s="18" t="s">
        <v>23</v>
      </c>
      <c r="C170" s="19">
        <v>1453</v>
      </c>
      <c r="D170" s="8">
        <f t="shared" si="2"/>
        <v>571.029</v>
      </c>
    </row>
    <row r="171" spans="1:4" x14ac:dyDescent="0.35">
      <c r="A171" s="11" t="s">
        <v>177</v>
      </c>
      <c r="C171" s="19">
        <v>697</v>
      </c>
      <c r="D171" s="8">
        <f t="shared" si="2"/>
        <v>273.92099999999999</v>
      </c>
    </row>
    <row r="172" spans="1:4" x14ac:dyDescent="0.35">
      <c r="A172" s="11" t="s">
        <v>178</v>
      </c>
      <c r="C172" s="19">
        <v>3583</v>
      </c>
      <c r="D172" s="8">
        <f t="shared" si="2"/>
        <v>1408.1190000000001</v>
      </c>
    </row>
    <row r="173" spans="1:4" x14ac:dyDescent="0.35">
      <c r="A173" s="11" t="s">
        <v>179</v>
      </c>
      <c r="C173" s="19">
        <v>443</v>
      </c>
      <c r="D173" s="8">
        <f t="shared" si="2"/>
        <v>174.09900000000002</v>
      </c>
    </row>
    <row r="174" spans="1:4" x14ac:dyDescent="0.35">
      <c r="A174" s="11" t="s">
        <v>180</v>
      </c>
      <c r="C174" s="19">
        <v>53</v>
      </c>
      <c r="D174" s="8">
        <f t="shared" si="2"/>
        <v>20.829000000000001</v>
      </c>
    </row>
    <row r="175" spans="1:4" x14ac:dyDescent="0.35">
      <c r="A175" s="11" t="s">
        <v>181</v>
      </c>
      <c r="C175" s="19">
        <v>324</v>
      </c>
      <c r="D175" s="8">
        <f t="shared" si="2"/>
        <v>127.33200000000001</v>
      </c>
    </row>
    <row r="176" spans="1:4" x14ac:dyDescent="0.35">
      <c r="A176" s="11" t="s">
        <v>182</v>
      </c>
      <c r="B176" s="18" t="s">
        <v>23</v>
      </c>
      <c r="C176" s="19">
        <v>312</v>
      </c>
      <c r="D176" s="8">
        <f t="shared" si="2"/>
        <v>122.616</v>
      </c>
    </row>
    <row r="177" spans="1:4" x14ac:dyDescent="0.35">
      <c r="A177" s="11" t="s">
        <v>183</v>
      </c>
      <c r="C177" s="19">
        <v>36</v>
      </c>
      <c r="D177" s="8">
        <f t="shared" si="2"/>
        <v>14.148</v>
      </c>
    </row>
    <row r="178" spans="1:4" x14ac:dyDescent="0.35">
      <c r="A178" s="11" t="s">
        <v>184</v>
      </c>
      <c r="C178" s="19">
        <v>202</v>
      </c>
      <c r="D178" s="8">
        <f t="shared" si="2"/>
        <v>79.38600000000001</v>
      </c>
    </row>
    <row r="179" spans="1:4" x14ac:dyDescent="0.35">
      <c r="A179" s="11" t="s">
        <v>185</v>
      </c>
      <c r="C179" s="19">
        <v>188</v>
      </c>
      <c r="D179" s="8">
        <f t="shared" si="2"/>
        <v>73.884</v>
      </c>
    </row>
    <row r="180" spans="1:4" x14ac:dyDescent="0.35">
      <c r="A180" s="11" t="s">
        <v>186</v>
      </c>
      <c r="C180" s="19">
        <v>28</v>
      </c>
      <c r="D180" s="8">
        <f t="shared" si="2"/>
        <v>11.004000000000001</v>
      </c>
    </row>
    <row r="181" spans="1:4" x14ac:dyDescent="0.35">
      <c r="A181" s="11" t="s">
        <v>187</v>
      </c>
      <c r="B181" s="18" t="s">
        <v>23</v>
      </c>
      <c r="C181" s="19">
        <v>2681</v>
      </c>
      <c r="D181" s="8">
        <f t="shared" si="2"/>
        <v>1053.633</v>
      </c>
    </row>
    <row r="182" spans="1:4" x14ac:dyDescent="0.35">
      <c r="A182" s="11" t="s">
        <v>188</v>
      </c>
      <c r="B182" s="18" t="s">
        <v>23</v>
      </c>
      <c r="C182" s="19">
        <v>251</v>
      </c>
      <c r="D182" s="8">
        <f t="shared" si="2"/>
        <v>98.643000000000001</v>
      </c>
    </row>
    <row r="183" spans="1:4" x14ac:dyDescent="0.35">
      <c r="A183" s="11" t="s">
        <v>189</v>
      </c>
      <c r="C183" s="19">
        <v>226</v>
      </c>
      <c r="D183" s="8">
        <f t="shared" si="2"/>
        <v>88.817999999999998</v>
      </c>
    </row>
    <row r="184" spans="1:4" x14ac:dyDescent="0.35">
      <c r="A184" s="11" t="s">
        <v>190</v>
      </c>
      <c r="C184" s="19">
        <v>148</v>
      </c>
      <c r="D184" s="8">
        <f t="shared" si="2"/>
        <v>58.164000000000001</v>
      </c>
    </row>
    <row r="185" spans="1:4" x14ac:dyDescent="0.35">
      <c r="A185" s="11" t="s">
        <v>191</v>
      </c>
      <c r="C185" s="19">
        <v>346</v>
      </c>
      <c r="D185" s="8">
        <f t="shared" si="2"/>
        <v>135.97800000000001</v>
      </c>
    </row>
    <row r="186" spans="1:4" x14ac:dyDescent="0.35">
      <c r="A186" s="11" t="s">
        <v>192</v>
      </c>
      <c r="C186" s="19">
        <v>80</v>
      </c>
      <c r="D186" s="8">
        <f t="shared" si="2"/>
        <v>31.44</v>
      </c>
    </row>
    <row r="187" spans="1:4" x14ac:dyDescent="0.35">
      <c r="A187" s="11" t="s">
        <v>193</v>
      </c>
      <c r="C187" s="19">
        <v>6243</v>
      </c>
      <c r="D187" s="8">
        <f t="shared" si="2"/>
        <v>2453.4990000000003</v>
      </c>
    </row>
    <row r="188" spans="1:4" x14ac:dyDescent="0.35">
      <c r="A188" s="11" t="s">
        <v>194</v>
      </c>
      <c r="C188" s="19">
        <v>316</v>
      </c>
      <c r="D188" s="8">
        <f t="shared" si="2"/>
        <v>124.188</v>
      </c>
    </row>
    <row r="189" spans="1:4" x14ac:dyDescent="0.35">
      <c r="A189" s="11" t="s">
        <v>195</v>
      </c>
      <c r="B189" s="18" t="s">
        <v>9</v>
      </c>
      <c r="C189" s="19">
        <v>15125</v>
      </c>
      <c r="D189" s="8">
        <f t="shared" si="2"/>
        <v>5944.125</v>
      </c>
    </row>
    <row r="190" spans="1:4" x14ac:dyDescent="0.35">
      <c r="A190" s="11" t="s">
        <v>196</v>
      </c>
      <c r="C190" s="19">
        <v>450</v>
      </c>
      <c r="D190" s="8">
        <f t="shared" si="2"/>
        <v>176.85</v>
      </c>
    </row>
    <row r="191" spans="1:4" x14ac:dyDescent="0.35">
      <c r="A191" s="11" t="s">
        <v>197</v>
      </c>
      <c r="C191" s="19">
        <v>852</v>
      </c>
      <c r="D191" s="8">
        <f t="shared" si="2"/>
        <v>334.83600000000001</v>
      </c>
    </row>
    <row r="192" spans="1:4" x14ac:dyDescent="0.35">
      <c r="A192" s="11" t="s">
        <v>198</v>
      </c>
      <c r="C192" s="19">
        <v>705</v>
      </c>
      <c r="D192" s="8">
        <f t="shared" si="2"/>
        <v>277.065</v>
      </c>
    </row>
    <row r="193" spans="1:4" x14ac:dyDescent="0.35">
      <c r="A193" s="11" t="s">
        <v>199</v>
      </c>
      <c r="C193" s="19">
        <v>179</v>
      </c>
      <c r="D193" s="8">
        <f t="shared" si="2"/>
        <v>70.347000000000008</v>
      </c>
    </row>
    <row r="194" spans="1:4" x14ac:dyDescent="0.35">
      <c r="A194" s="11" t="s">
        <v>200</v>
      </c>
      <c r="C194" s="19">
        <v>4263</v>
      </c>
      <c r="D194" s="8">
        <f t="shared" si="2"/>
        <v>1675.3590000000002</v>
      </c>
    </row>
    <row r="195" spans="1:4" x14ac:dyDescent="0.35">
      <c r="A195" s="11" t="s">
        <v>201</v>
      </c>
      <c r="B195" s="18" t="s">
        <v>23</v>
      </c>
      <c r="C195" s="19">
        <v>301</v>
      </c>
      <c r="D195" s="8">
        <f t="shared" si="2"/>
        <v>118.29300000000001</v>
      </c>
    </row>
    <row r="196" spans="1:4" x14ac:dyDescent="0.35">
      <c r="A196" s="11" t="s">
        <v>202</v>
      </c>
      <c r="C196" s="19">
        <v>1099</v>
      </c>
      <c r="D196" s="8">
        <f t="shared" si="2"/>
        <v>431.90700000000004</v>
      </c>
    </row>
    <row r="197" spans="1:4" x14ac:dyDescent="0.35">
      <c r="A197" s="11" t="s">
        <v>203</v>
      </c>
      <c r="C197" s="19">
        <v>237</v>
      </c>
      <c r="D197" s="8">
        <f t="shared" si="2"/>
        <v>93.141000000000005</v>
      </c>
    </row>
    <row r="198" spans="1:4" x14ac:dyDescent="0.35">
      <c r="A198" s="11" t="s">
        <v>204</v>
      </c>
      <c r="C198" s="19">
        <v>2283</v>
      </c>
      <c r="D198" s="8">
        <f t="shared" si="2"/>
        <v>897.21900000000005</v>
      </c>
    </row>
    <row r="199" spans="1:4" x14ac:dyDescent="0.35">
      <c r="A199" s="11" t="s">
        <v>205</v>
      </c>
      <c r="C199" s="19">
        <v>71</v>
      </c>
      <c r="D199" s="8">
        <f t="shared" ref="D199:D262" si="3">0.393*C199</f>
        <v>27.903000000000002</v>
      </c>
    </row>
    <row r="200" spans="1:4" x14ac:dyDescent="0.35">
      <c r="A200" s="11" t="s">
        <v>206</v>
      </c>
      <c r="C200" s="19">
        <v>367</v>
      </c>
      <c r="D200" s="8">
        <f t="shared" si="3"/>
        <v>144.23099999999999</v>
      </c>
    </row>
    <row r="201" spans="1:4" x14ac:dyDescent="0.35">
      <c r="A201" s="11" t="s">
        <v>207</v>
      </c>
      <c r="C201" s="19">
        <v>348</v>
      </c>
      <c r="D201" s="8">
        <f t="shared" si="3"/>
        <v>136.76400000000001</v>
      </c>
    </row>
    <row r="202" spans="1:4" x14ac:dyDescent="0.35">
      <c r="A202" s="11" t="s">
        <v>208</v>
      </c>
      <c r="B202" s="18" t="s">
        <v>23</v>
      </c>
      <c r="C202" s="19">
        <v>267</v>
      </c>
      <c r="D202" s="8">
        <f t="shared" si="3"/>
        <v>104.931</v>
      </c>
    </row>
    <row r="203" spans="1:4" x14ac:dyDescent="0.35">
      <c r="A203" s="11" t="s">
        <v>209</v>
      </c>
      <c r="C203" s="19">
        <v>71</v>
      </c>
      <c r="D203" s="8">
        <f t="shared" si="3"/>
        <v>27.903000000000002</v>
      </c>
    </row>
    <row r="204" spans="1:4" x14ac:dyDescent="0.35">
      <c r="A204" s="11" t="s">
        <v>210</v>
      </c>
      <c r="C204" s="19">
        <v>241</v>
      </c>
      <c r="D204" s="8">
        <f t="shared" si="3"/>
        <v>94.713000000000008</v>
      </c>
    </row>
    <row r="205" spans="1:4" x14ac:dyDescent="0.35">
      <c r="A205" s="11" t="s">
        <v>211</v>
      </c>
      <c r="C205" s="19">
        <v>303</v>
      </c>
      <c r="D205" s="8">
        <f t="shared" si="3"/>
        <v>119.07900000000001</v>
      </c>
    </row>
    <row r="206" spans="1:4" x14ac:dyDescent="0.35">
      <c r="A206" s="11" t="s">
        <v>212</v>
      </c>
      <c r="B206" s="18" t="s">
        <v>23</v>
      </c>
      <c r="C206" s="19">
        <v>227</v>
      </c>
      <c r="D206" s="8">
        <f t="shared" si="3"/>
        <v>89.210999999999999</v>
      </c>
    </row>
    <row r="207" spans="1:4" x14ac:dyDescent="0.35">
      <c r="A207" s="11" t="s">
        <v>213</v>
      </c>
      <c r="B207" s="18" t="s">
        <v>9</v>
      </c>
      <c r="C207" s="19">
        <v>2051</v>
      </c>
      <c r="D207" s="8">
        <f t="shared" si="3"/>
        <v>806.04300000000001</v>
      </c>
    </row>
    <row r="208" spans="1:4" x14ac:dyDescent="0.35">
      <c r="A208" s="11" t="s">
        <v>214</v>
      </c>
      <c r="C208" s="19">
        <v>1176</v>
      </c>
      <c r="D208" s="8">
        <f t="shared" si="3"/>
        <v>462.16800000000001</v>
      </c>
    </row>
    <row r="209" spans="1:4" x14ac:dyDescent="0.35">
      <c r="A209" s="11" t="s">
        <v>215</v>
      </c>
      <c r="B209" s="18" t="s">
        <v>23</v>
      </c>
      <c r="C209" s="19">
        <v>996</v>
      </c>
      <c r="D209" s="8">
        <f t="shared" si="3"/>
        <v>391.428</v>
      </c>
    </row>
    <row r="210" spans="1:4" x14ac:dyDescent="0.35">
      <c r="A210" s="11" t="s">
        <v>216</v>
      </c>
      <c r="C210" s="19">
        <v>121</v>
      </c>
      <c r="D210" s="8">
        <f t="shared" si="3"/>
        <v>47.553000000000004</v>
      </c>
    </row>
    <row r="211" spans="1:4" x14ac:dyDescent="0.35">
      <c r="A211" s="11" t="s">
        <v>298</v>
      </c>
      <c r="C211" s="19">
        <v>492</v>
      </c>
      <c r="D211" s="8">
        <f t="shared" si="3"/>
        <v>193.35599999999999</v>
      </c>
    </row>
    <row r="212" spans="1:4" x14ac:dyDescent="0.35">
      <c r="A212" s="11" t="s">
        <v>217</v>
      </c>
      <c r="B212" s="18" t="s">
        <v>9</v>
      </c>
      <c r="C212" s="19">
        <v>821</v>
      </c>
      <c r="D212" s="8">
        <f t="shared" si="3"/>
        <v>322.65300000000002</v>
      </c>
    </row>
    <row r="213" spans="1:4" x14ac:dyDescent="0.35">
      <c r="A213" s="11" t="s">
        <v>218</v>
      </c>
      <c r="C213" s="19">
        <v>2957</v>
      </c>
      <c r="D213" s="8">
        <f t="shared" si="3"/>
        <v>1162.1010000000001</v>
      </c>
    </row>
    <row r="214" spans="1:4" x14ac:dyDescent="0.35">
      <c r="A214" s="11" t="s">
        <v>219</v>
      </c>
      <c r="B214" s="18" t="s">
        <v>23</v>
      </c>
      <c r="C214" s="19">
        <v>215</v>
      </c>
      <c r="D214" s="8">
        <f t="shared" si="3"/>
        <v>84.495000000000005</v>
      </c>
    </row>
    <row r="215" spans="1:4" x14ac:dyDescent="0.35">
      <c r="A215" s="11" t="s">
        <v>220</v>
      </c>
      <c r="C215" s="19">
        <v>1037</v>
      </c>
      <c r="D215" s="8">
        <f t="shared" si="3"/>
        <v>407.541</v>
      </c>
    </row>
    <row r="216" spans="1:4" x14ac:dyDescent="0.35">
      <c r="A216" s="11" t="s">
        <v>221</v>
      </c>
      <c r="C216" s="19">
        <v>456</v>
      </c>
      <c r="D216" s="8">
        <f t="shared" si="3"/>
        <v>179.208</v>
      </c>
    </row>
    <row r="217" spans="1:4" x14ac:dyDescent="0.35">
      <c r="A217" s="11" t="s">
        <v>222</v>
      </c>
      <c r="C217" s="19">
        <v>162</v>
      </c>
      <c r="D217" s="8">
        <f t="shared" si="3"/>
        <v>63.666000000000004</v>
      </c>
    </row>
    <row r="218" spans="1:4" x14ac:dyDescent="0.35">
      <c r="A218" s="11" t="s">
        <v>223</v>
      </c>
      <c r="C218" s="19">
        <v>227</v>
      </c>
      <c r="D218" s="8">
        <f t="shared" si="3"/>
        <v>89.210999999999999</v>
      </c>
    </row>
    <row r="219" spans="1:4" x14ac:dyDescent="0.35">
      <c r="A219" s="11" t="s">
        <v>224</v>
      </c>
      <c r="B219" s="18" t="s">
        <v>23</v>
      </c>
      <c r="C219" s="19">
        <v>243</v>
      </c>
      <c r="D219" s="8">
        <f t="shared" si="3"/>
        <v>95.499000000000009</v>
      </c>
    </row>
    <row r="220" spans="1:4" x14ac:dyDescent="0.35">
      <c r="A220" s="11" t="s">
        <v>294</v>
      </c>
      <c r="B220" s="18" t="s">
        <v>23</v>
      </c>
      <c r="C220" s="19">
        <v>665</v>
      </c>
      <c r="D220" s="8">
        <f t="shared" si="3"/>
        <v>261.34500000000003</v>
      </c>
    </row>
    <row r="221" spans="1:4" x14ac:dyDescent="0.35">
      <c r="A221" s="11" t="s">
        <v>226</v>
      </c>
      <c r="B221" s="18" t="s">
        <v>23</v>
      </c>
      <c r="C221" s="19">
        <v>519</v>
      </c>
      <c r="D221" s="8">
        <f t="shared" si="3"/>
        <v>203.96700000000001</v>
      </c>
    </row>
    <row r="222" spans="1:4" x14ac:dyDescent="0.35">
      <c r="A222" s="11" t="s">
        <v>227</v>
      </c>
      <c r="C222" s="19">
        <v>362</v>
      </c>
      <c r="D222" s="8">
        <f t="shared" si="3"/>
        <v>142.26600000000002</v>
      </c>
    </row>
    <row r="223" spans="1:4" x14ac:dyDescent="0.35">
      <c r="A223" s="11" t="s">
        <v>290</v>
      </c>
      <c r="C223" s="19">
        <v>737</v>
      </c>
      <c r="D223" s="8">
        <f t="shared" si="3"/>
        <v>289.64100000000002</v>
      </c>
    </row>
    <row r="224" spans="1:4" x14ac:dyDescent="0.35">
      <c r="A224" s="11" t="s">
        <v>229</v>
      </c>
      <c r="C224" s="19">
        <v>5907</v>
      </c>
      <c r="D224" s="8">
        <f t="shared" si="3"/>
        <v>2321.451</v>
      </c>
    </row>
    <row r="225" spans="1:4" x14ac:dyDescent="0.35">
      <c r="A225" s="11" t="s">
        <v>230</v>
      </c>
      <c r="C225" s="19">
        <v>1603</v>
      </c>
      <c r="D225" s="8">
        <f t="shared" si="3"/>
        <v>629.97900000000004</v>
      </c>
    </row>
    <row r="226" spans="1:4" x14ac:dyDescent="0.35">
      <c r="A226" s="11" t="s">
        <v>231</v>
      </c>
      <c r="B226" s="18" t="s">
        <v>9</v>
      </c>
      <c r="C226" s="19">
        <v>10612</v>
      </c>
      <c r="D226" s="8">
        <f t="shared" si="3"/>
        <v>4170.5160000000005</v>
      </c>
    </row>
    <row r="227" spans="1:4" x14ac:dyDescent="0.35">
      <c r="A227" s="11" t="s">
        <v>232</v>
      </c>
      <c r="C227" s="19">
        <v>314</v>
      </c>
      <c r="D227" s="8">
        <f t="shared" si="3"/>
        <v>123.402</v>
      </c>
    </row>
    <row r="228" spans="1:4" x14ac:dyDescent="0.35">
      <c r="A228" s="11" t="s">
        <v>233</v>
      </c>
      <c r="C228" s="19">
        <v>1422</v>
      </c>
      <c r="D228" s="8">
        <f t="shared" si="3"/>
        <v>558.846</v>
      </c>
    </row>
    <row r="229" spans="1:4" x14ac:dyDescent="0.35">
      <c r="A229" s="11" t="s">
        <v>234</v>
      </c>
      <c r="C229" s="19">
        <v>68</v>
      </c>
      <c r="D229" s="8">
        <f t="shared" si="3"/>
        <v>26.724</v>
      </c>
    </row>
    <row r="230" spans="1:4" x14ac:dyDescent="0.35">
      <c r="A230" s="11" t="s">
        <v>235</v>
      </c>
      <c r="C230" s="19">
        <v>23</v>
      </c>
      <c r="D230" s="8">
        <f t="shared" si="3"/>
        <v>9.0389999999999997</v>
      </c>
    </row>
    <row r="231" spans="1:4" x14ac:dyDescent="0.35">
      <c r="A231" s="11" t="s">
        <v>236</v>
      </c>
      <c r="C231" s="19">
        <v>374</v>
      </c>
      <c r="D231" s="8">
        <f t="shared" si="3"/>
        <v>146.982</v>
      </c>
    </row>
    <row r="232" spans="1:4" x14ac:dyDescent="0.35">
      <c r="A232" s="11" t="s">
        <v>237</v>
      </c>
      <c r="C232" s="19">
        <v>350</v>
      </c>
      <c r="D232" s="8">
        <f t="shared" si="3"/>
        <v>137.55000000000001</v>
      </c>
    </row>
    <row r="233" spans="1:4" x14ac:dyDescent="0.35">
      <c r="A233" s="11" t="s">
        <v>238</v>
      </c>
      <c r="C233" s="19">
        <v>297</v>
      </c>
      <c r="D233" s="8">
        <f t="shared" si="3"/>
        <v>116.721</v>
      </c>
    </row>
    <row r="234" spans="1:4" x14ac:dyDescent="0.35">
      <c r="A234" s="11" t="s">
        <v>239</v>
      </c>
      <c r="B234" s="18" t="s">
        <v>23</v>
      </c>
      <c r="C234" s="19">
        <v>5115</v>
      </c>
      <c r="D234" s="8">
        <f t="shared" si="3"/>
        <v>2010.1950000000002</v>
      </c>
    </row>
    <row r="235" spans="1:4" x14ac:dyDescent="0.35">
      <c r="A235" s="11" t="s">
        <v>240</v>
      </c>
      <c r="B235" s="18" t="s">
        <v>23</v>
      </c>
      <c r="C235" s="19">
        <v>219</v>
      </c>
      <c r="D235" s="8">
        <f t="shared" si="3"/>
        <v>86.067000000000007</v>
      </c>
    </row>
    <row r="236" spans="1:4" x14ac:dyDescent="0.35">
      <c r="A236" s="11" t="s">
        <v>241</v>
      </c>
      <c r="B236" s="18" t="s">
        <v>9</v>
      </c>
      <c r="C236" s="19">
        <v>8110</v>
      </c>
      <c r="D236" s="8">
        <f t="shared" si="3"/>
        <v>3187.23</v>
      </c>
    </row>
    <row r="237" spans="1:4" x14ac:dyDescent="0.35">
      <c r="A237" s="11" t="s">
        <v>242</v>
      </c>
      <c r="C237" s="19">
        <v>485</v>
      </c>
      <c r="D237" s="8">
        <f t="shared" si="3"/>
        <v>190.60500000000002</v>
      </c>
    </row>
    <row r="238" spans="1:4" x14ac:dyDescent="0.35">
      <c r="A238" s="11" t="s">
        <v>243</v>
      </c>
      <c r="B238" s="18" t="s">
        <v>9</v>
      </c>
      <c r="C238" s="19">
        <v>4504</v>
      </c>
      <c r="D238" s="8">
        <f t="shared" si="3"/>
        <v>1770.0720000000001</v>
      </c>
    </row>
    <row r="239" spans="1:4" x14ac:dyDescent="0.35">
      <c r="A239" s="11" t="s">
        <v>244</v>
      </c>
      <c r="C239" s="19">
        <v>353</v>
      </c>
      <c r="D239" s="8">
        <f t="shared" si="3"/>
        <v>138.72900000000001</v>
      </c>
    </row>
    <row r="240" spans="1:4" x14ac:dyDescent="0.35">
      <c r="A240" s="11" t="s">
        <v>245</v>
      </c>
      <c r="C240" s="19">
        <v>476</v>
      </c>
      <c r="D240" s="8">
        <f t="shared" si="3"/>
        <v>187.06800000000001</v>
      </c>
    </row>
    <row r="241" spans="1:4" x14ac:dyDescent="0.35">
      <c r="A241" s="11" t="s">
        <v>246</v>
      </c>
      <c r="C241" s="19">
        <v>209</v>
      </c>
      <c r="D241" s="8">
        <f t="shared" si="3"/>
        <v>82.137</v>
      </c>
    </row>
    <row r="242" spans="1:4" x14ac:dyDescent="0.35">
      <c r="A242" s="11" t="s">
        <v>247</v>
      </c>
      <c r="C242" s="19">
        <v>57</v>
      </c>
      <c r="D242" s="8">
        <f t="shared" si="3"/>
        <v>22.401</v>
      </c>
    </row>
    <row r="243" spans="1:4" x14ac:dyDescent="0.35">
      <c r="A243" s="11" t="s">
        <v>248</v>
      </c>
      <c r="B243" s="18" t="s">
        <v>23</v>
      </c>
      <c r="C243" s="19">
        <v>998</v>
      </c>
      <c r="D243" s="8">
        <f t="shared" si="3"/>
        <v>392.214</v>
      </c>
    </row>
    <row r="244" spans="1:4" x14ac:dyDescent="0.35">
      <c r="A244" s="11" t="s">
        <v>249</v>
      </c>
      <c r="B244" s="18" t="s">
        <v>23</v>
      </c>
      <c r="C244" s="19">
        <v>1533</v>
      </c>
      <c r="D244" s="8">
        <f t="shared" si="3"/>
        <v>602.46900000000005</v>
      </c>
    </row>
    <row r="245" spans="1:4" x14ac:dyDescent="0.35">
      <c r="A245" s="11" t="s">
        <v>250</v>
      </c>
      <c r="C245" s="19">
        <v>446</v>
      </c>
      <c r="D245" s="8">
        <f t="shared" si="3"/>
        <v>175.27800000000002</v>
      </c>
    </row>
    <row r="246" spans="1:4" x14ac:dyDescent="0.35">
      <c r="A246" s="11" t="s">
        <v>251</v>
      </c>
      <c r="C246" s="19">
        <v>955</v>
      </c>
      <c r="D246" s="8">
        <f t="shared" si="3"/>
        <v>375.315</v>
      </c>
    </row>
    <row r="247" spans="1:4" x14ac:dyDescent="0.35">
      <c r="A247" s="11" t="s">
        <v>252</v>
      </c>
      <c r="B247" s="18" t="s">
        <v>23</v>
      </c>
      <c r="C247" s="19">
        <v>5523</v>
      </c>
      <c r="D247" s="8">
        <f t="shared" si="3"/>
        <v>2170.5390000000002</v>
      </c>
    </row>
    <row r="248" spans="1:4" x14ac:dyDescent="0.35">
      <c r="A248" s="11" t="s">
        <v>253</v>
      </c>
      <c r="C248" s="19">
        <v>215</v>
      </c>
      <c r="D248" s="8">
        <f t="shared" si="3"/>
        <v>84.495000000000005</v>
      </c>
    </row>
    <row r="249" spans="1:4" x14ac:dyDescent="0.35">
      <c r="A249" s="11" t="s">
        <v>254</v>
      </c>
      <c r="C249" s="19">
        <v>1462</v>
      </c>
      <c r="D249" s="8">
        <f t="shared" si="3"/>
        <v>574.56600000000003</v>
      </c>
    </row>
    <row r="250" spans="1:4" x14ac:dyDescent="0.35">
      <c r="A250" s="11" t="s">
        <v>255</v>
      </c>
      <c r="C250" s="19">
        <v>126</v>
      </c>
      <c r="D250" s="8">
        <f t="shared" si="3"/>
        <v>49.518000000000001</v>
      </c>
    </row>
    <row r="251" spans="1:4" x14ac:dyDescent="0.35">
      <c r="A251" s="11" t="s">
        <v>256</v>
      </c>
      <c r="C251" s="19">
        <v>2343</v>
      </c>
      <c r="D251" s="8">
        <f t="shared" si="3"/>
        <v>920.79900000000009</v>
      </c>
    </row>
    <row r="252" spans="1:4" x14ac:dyDescent="0.35">
      <c r="A252" s="11" t="s">
        <v>259</v>
      </c>
      <c r="B252" s="18" t="s">
        <v>23</v>
      </c>
      <c r="C252" s="19">
        <v>8395</v>
      </c>
      <c r="D252" s="8">
        <f t="shared" si="3"/>
        <v>3299.2350000000001</v>
      </c>
    </row>
    <row r="253" spans="1:4" x14ac:dyDescent="0.35">
      <c r="A253" s="11" t="s">
        <v>257</v>
      </c>
      <c r="C253" s="19">
        <v>1431</v>
      </c>
      <c r="D253" s="8">
        <f t="shared" si="3"/>
        <v>562.38300000000004</v>
      </c>
    </row>
    <row r="254" spans="1:4" x14ac:dyDescent="0.35">
      <c r="A254" s="11" t="s">
        <v>258</v>
      </c>
      <c r="C254" s="19">
        <v>165</v>
      </c>
      <c r="D254" s="8">
        <f t="shared" si="3"/>
        <v>64.844999999999999</v>
      </c>
    </row>
    <row r="255" spans="1:4" x14ac:dyDescent="0.35">
      <c r="A255" s="11" t="s">
        <v>260</v>
      </c>
      <c r="C255" s="19">
        <v>137</v>
      </c>
      <c r="D255" s="8">
        <f t="shared" si="3"/>
        <v>53.841000000000001</v>
      </c>
    </row>
    <row r="256" spans="1:4" x14ac:dyDescent="0.35">
      <c r="A256" s="11" t="s">
        <v>261</v>
      </c>
      <c r="C256" s="19">
        <v>349</v>
      </c>
      <c r="D256" s="8">
        <f t="shared" si="3"/>
        <v>137.15700000000001</v>
      </c>
    </row>
    <row r="257" spans="1:4" x14ac:dyDescent="0.35">
      <c r="A257" s="11" t="s">
        <v>262</v>
      </c>
      <c r="C257" s="19">
        <v>2990</v>
      </c>
      <c r="D257" s="8">
        <f t="shared" si="3"/>
        <v>1175.07</v>
      </c>
    </row>
    <row r="258" spans="1:4" x14ac:dyDescent="0.35">
      <c r="A258" s="11" t="s">
        <v>263</v>
      </c>
      <c r="C258" s="19">
        <v>88</v>
      </c>
      <c r="D258" s="8">
        <f t="shared" si="3"/>
        <v>34.584000000000003</v>
      </c>
    </row>
    <row r="259" spans="1:4" x14ac:dyDescent="0.35">
      <c r="A259" s="11" t="s">
        <v>264</v>
      </c>
      <c r="B259" s="18" t="s">
        <v>9</v>
      </c>
      <c r="C259" s="19">
        <v>522</v>
      </c>
      <c r="D259" s="8">
        <f t="shared" si="3"/>
        <v>205.14600000000002</v>
      </c>
    </row>
    <row r="260" spans="1:4" x14ac:dyDescent="0.35">
      <c r="A260" s="11" t="s">
        <v>265</v>
      </c>
      <c r="C260" s="19">
        <v>745</v>
      </c>
      <c r="D260" s="8">
        <f t="shared" si="3"/>
        <v>292.78500000000003</v>
      </c>
    </row>
    <row r="261" spans="1:4" x14ac:dyDescent="0.35">
      <c r="A261" s="11" t="s">
        <v>266</v>
      </c>
      <c r="C261" s="19">
        <v>839</v>
      </c>
      <c r="D261" s="8">
        <f t="shared" si="3"/>
        <v>329.72700000000003</v>
      </c>
    </row>
    <row r="262" spans="1:4" x14ac:dyDescent="0.35">
      <c r="A262" s="11" t="s">
        <v>267</v>
      </c>
      <c r="C262" s="19">
        <v>3945</v>
      </c>
      <c r="D262" s="8">
        <f t="shared" si="3"/>
        <v>1550.385</v>
      </c>
    </row>
    <row r="263" spans="1:4" x14ac:dyDescent="0.35">
      <c r="A263" s="11" t="s">
        <v>268</v>
      </c>
      <c r="C263" s="19">
        <v>114</v>
      </c>
      <c r="D263" s="8">
        <f t="shared" ref="D263:D273" si="4">0.393*C263</f>
        <v>44.802</v>
      </c>
    </row>
    <row r="264" spans="1:4" x14ac:dyDescent="0.35">
      <c r="A264" s="11" t="s">
        <v>269</v>
      </c>
      <c r="C264" s="19">
        <v>69</v>
      </c>
      <c r="D264" s="8">
        <f t="shared" si="4"/>
        <v>27.117000000000001</v>
      </c>
    </row>
    <row r="265" spans="1:4" x14ac:dyDescent="0.35">
      <c r="A265" s="11" t="s">
        <v>297</v>
      </c>
      <c r="C265" s="19">
        <v>181</v>
      </c>
      <c r="D265" s="8">
        <f t="shared" si="4"/>
        <v>71.13300000000001</v>
      </c>
    </row>
    <row r="266" spans="1:4" x14ac:dyDescent="0.35">
      <c r="A266" s="11" t="s">
        <v>270</v>
      </c>
      <c r="C266" s="19">
        <v>387</v>
      </c>
      <c r="D266" s="8">
        <f t="shared" si="4"/>
        <v>152.09100000000001</v>
      </c>
    </row>
    <row r="267" spans="1:4" x14ac:dyDescent="0.35">
      <c r="A267" s="11" t="s">
        <v>271</v>
      </c>
      <c r="C267" s="19">
        <v>1034</v>
      </c>
      <c r="D267" s="8">
        <f t="shared" si="4"/>
        <v>406.36200000000002</v>
      </c>
    </row>
    <row r="268" spans="1:4" x14ac:dyDescent="0.35">
      <c r="A268" s="11" t="s">
        <v>272</v>
      </c>
      <c r="B268" s="18" t="s">
        <v>23</v>
      </c>
      <c r="C268" s="19">
        <v>2261</v>
      </c>
      <c r="D268" s="8">
        <f t="shared" si="4"/>
        <v>888.57300000000009</v>
      </c>
    </row>
    <row r="269" spans="1:4" x14ac:dyDescent="0.35">
      <c r="A269" s="11" t="s">
        <v>273</v>
      </c>
      <c r="B269" s="18" t="s">
        <v>23</v>
      </c>
      <c r="C269" s="19">
        <v>1003</v>
      </c>
      <c r="D269" s="8">
        <f t="shared" si="4"/>
        <v>394.17900000000003</v>
      </c>
    </row>
    <row r="270" spans="1:4" x14ac:dyDescent="0.35">
      <c r="A270" s="11" t="s">
        <v>274</v>
      </c>
      <c r="C270" s="19">
        <v>4554</v>
      </c>
      <c r="D270" s="8">
        <f t="shared" si="4"/>
        <v>1789.722</v>
      </c>
    </row>
    <row r="271" spans="1:4" x14ac:dyDescent="0.35">
      <c r="A271" s="11" t="s">
        <v>275</v>
      </c>
      <c r="C271" s="19">
        <v>104</v>
      </c>
      <c r="D271" s="8">
        <f t="shared" si="4"/>
        <v>40.872</v>
      </c>
    </row>
    <row r="272" spans="1:4" x14ac:dyDescent="0.35">
      <c r="A272" s="11" t="s">
        <v>276</v>
      </c>
      <c r="C272" s="19">
        <v>95</v>
      </c>
      <c r="D272" s="8">
        <f t="shared" si="4"/>
        <v>37.335000000000001</v>
      </c>
    </row>
    <row r="273" spans="1:4" x14ac:dyDescent="0.35">
      <c r="A273" s="11" t="s">
        <v>296</v>
      </c>
      <c r="C273" s="19">
        <v>82</v>
      </c>
      <c r="D273" s="8">
        <f t="shared" si="4"/>
        <v>32.225999999999999</v>
      </c>
    </row>
    <row r="274" spans="1:4" x14ac:dyDescent="0.35">
      <c r="C274" s="27"/>
    </row>
    <row r="275" spans="1:4" x14ac:dyDescent="0.35">
      <c r="A275" s="11"/>
      <c r="C275" s="19"/>
    </row>
    <row r="276" spans="1:4" x14ac:dyDescent="0.35">
      <c r="C276" s="27"/>
    </row>
  </sheetData>
  <mergeCells count="1"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Subs</vt:lpstr>
      <vt:lpstr>2025-26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Robinson</dc:creator>
  <cp:lastModifiedBy>Kerrin Wilkinson GAPTC</cp:lastModifiedBy>
  <cp:lastPrinted>2024-06-27T10:36:34Z</cp:lastPrinted>
  <dcterms:created xsi:type="dcterms:W3CDTF">2024-04-03T04:52:29Z</dcterms:created>
  <dcterms:modified xsi:type="dcterms:W3CDTF">2025-02-18T08:09:33Z</dcterms:modified>
</cp:coreProperties>
</file>